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 windowWidth="11748" windowHeight="6120" tabRatio="874" activeTab="0"/>
  </bookViews>
  <sheets>
    <sheet name="輸入區" sheetId="1" r:id="rId1"/>
    <sheet name="請購單" sheetId="2" r:id="rId2"/>
    <sheet name="動支請示單" sheetId="3" r:id="rId3"/>
    <sheet name="請購單 6物以上" sheetId="4" r:id="rId4"/>
    <sheet name="請購單明細表 (1)" sheetId="5" r:id="rId5"/>
    <sheet name="請購單明細表 (2)" sheetId="6" r:id="rId6"/>
    <sheet name="退保證金" sheetId="7" r:id="rId7"/>
    <sheet name="自強活動請購單 (空白表)" sheetId="8" r:id="rId8"/>
    <sheet name="黏存單 " sheetId="9" r:id="rId9"/>
    <sheet name="用途別科目及說明" sheetId="10" r:id="rId10"/>
    <sheet name="延伸科目" sheetId="11" r:id="rId11"/>
    <sheet name="會計科目簡碼" sheetId="12" r:id="rId12"/>
    <sheet name="子目" sheetId="13" r:id="rId13"/>
  </sheets>
  <externalReferences>
    <externalReference r:id="rId16"/>
  </externalReferences>
  <definedNames>
    <definedName name="_xlnm._FilterDatabase" localSheetId="0" hidden="1">'輸入區'!$B$125:$G$391</definedName>
    <definedName name="_xlnm.Print_Area" localSheetId="12">'子目'!$A$1:$J$94</definedName>
    <definedName name="_xlnm.Print_Area" localSheetId="7">'自強活動請購單 (空白表)'!$A$1:$I$34</definedName>
    <definedName name="_xlnm.Print_Area" localSheetId="1">'請購單'!$A$1:$I$36</definedName>
    <definedName name="_xlnm.Print_Area" localSheetId="3">'請購單 6物以上'!$A$1:$I$37</definedName>
    <definedName name="_xlnm.Print_Area" localSheetId="4">'請購單明細表 (1)'!$A$2:$H$36</definedName>
    <definedName name="_xlnm.Print_Area" localSheetId="5">'請購單明細表 (2)'!$A$2:$H$36</definedName>
    <definedName name="_xlnm.Print_Area" localSheetId="0">'輸入區'!$A$2:$I$400</definedName>
    <definedName name="_xlnm.Print_Titles" localSheetId="12">'子目'!$1:$5</definedName>
    <definedName name="_xlnm.Print_Titles" localSheetId="9">'用途別科目及說明'!$1:$1</definedName>
    <definedName name="_xlnm.Print_Titles" localSheetId="0">'輸入區'!$2:$3</definedName>
  </definedNames>
  <calcPr fullCalcOnLoad="1"/>
</workbook>
</file>

<file path=xl/comments13.xml><?xml version="1.0" encoding="utf-8"?>
<comments xmlns="http://schemas.openxmlformats.org/spreadsheetml/2006/main">
  <authors>
    <author>user</author>
    <author>User</author>
    <author>TNC</author>
  </authors>
  <commentList>
    <comment ref="I70" authorId="0">
      <text>
        <r>
          <rPr>
            <sz val="9"/>
            <rFont val="新細明體"/>
            <family val="1"/>
          </rPr>
          <t xml:space="preserve">存入保證金之定義為收到廠商存入供保證用之現金
</t>
        </r>
      </text>
    </comment>
    <comment ref="J31" authorId="1">
      <text>
        <r>
          <rPr>
            <b/>
            <sz val="9"/>
            <rFont val="新細明體"/>
            <family val="1"/>
          </rPr>
          <t>User:</t>
        </r>
        <r>
          <rPr>
            <sz val="9"/>
            <rFont val="新細明體"/>
            <family val="1"/>
          </rPr>
          <t xml:space="preserve">
教育局99年度(含)以前撥付予學校之補助款或委辦費未執行完畢，留存至99年度繼續執行者，其子項請各校自行在此建立。</t>
        </r>
      </text>
    </comment>
    <comment ref="I34" authorId="2">
      <text>
        <r>
          <rPr>
            <b/>
            <sz val="9"/>
            <rFont val="新細明體"/>
            <family val="1"/>
          </rPr>
          <t>TNC:</t>
        </r>
        <r>
          <rPr>
            <sz val="9"/>
            <rFont val="新細明體"/>
            <family val="1"/>
          </rPr>
          <t xml:space="preserve">
可自行依需求設置子項如校外教學-**年級</t>
        </r>
      </text>
    </comment>
  </commentList>
</comments>
</file>

<file path=xl/comments2.xml><?xml version="1.0" encoding="utf-8"?>
<comments xmlns="http://schemas.openxmlformats.org/spreadsheetml/2006/main">
  <authors>
    <author>Winiori</author>
  </authors>
  <commentList>
    <comment ref="F3" authorId="0">
      <text>
        <r>
          <rPr>
            <b/>
            <sz val="9"/>
            <rFont val="新細明體"/>
            <family val="1"/>
          </rPr>
          <t xml:space="preserve">請輸入三級用途別科目代碼
</t>
        </r>
      </text>
    </comment>
  </commentList>
</comments>
</file>

<file path=xl/comments3.xml><?xml version="1.0" encoding="utf-8"?>
<comments xmlns="http://schemas.openxmlformats.org/spreadsheetml/2006/main">
  <authors>
    <author>Winiori</author>
    <author>user05</author>
  </authors>
  <commentList>
    <comment ref="E3" authorId="0">
      <text>
        <r>
          <rPr>
            <b/>
            <sz val="9"/>
            <rFont val="新細明體"/>
            <family val="1"/>
          </rPr>
          <t xml:space="preserve">請輸入三級用途別科目代碼
</t>
        </r>
      </text>
    </comment>
    <comment ref="F6" authorId="1">
      <text>
        <r>
          <rPr>
            <b/>
            <sz val="9"/>
            <rFont val="Tahoma"/>
            <family val="2"/>
          </rPr>
          <t>user05:</t>
        </r>
        <r>
          <rPr>
            <sz val="9"/>
            <rFont val="Tahoma"/>
            <family val="2"/>
          </rPr>
          <t xml:space="preserve">
</t>
        </r>
      </text>
    </comment>
  </commentList>
</comments>
</file>

<file path=xl/comments4.xml><?xml version="1.0" encoding="utf-8"?>
<comments xmlns="http://schemas.openxmlformats.org/spreadsheetml/2006/main">
  <authors>
    <author>Winiori</author>
  </authors>
  <commentList>
    <comment ref="F3" authorId="0">
      <text>
        <r>
          <rPr>
            <b/>
            <sz val="9"/>
            <rFont val="新細明體"/>
            <family val="1"/>
          </rPr>
          <t xml:space="preserve">請輸入三級用途別科目代碼
</t>
        </r>
      </text>
    </comment>
  </commentList>
</comments>
</file>

<file path=xl/comments7.xml><?xml version="1.0" encoding="utf-8"?>
<comments xmlns="http://schemas.openxmlformats.org/spreadsheetml/2006/main">
  <authors>
    <author>Winiori</author>
    <author>user05</author>
  </authors>
  <commentList>
    <comment ref="E3" authorId="0">
      <text>
        <r>
          <rPr>
            <b/>
            <sz val="9"/>
            <rFont val="新細明體"/>
            <family val="1"/>
          </rPr>
          <t xml:space="preserve">請輸入三級用途別科目代碼
</t>
        </r>
      </text>
    </comment>
    <comment ref="F6" authorId="1">
      <text>
        <r>
          <rPr>
            <b/>
            <sz val="9"/>
            <rFont val="Tahoma"/>
            <family val="2"/>
          </rPr>
          <t>user05:</t>
        </r>
        <r>
          <rPr>
            <sz val="9"/>
            <rFont val="Tahoma"/>
            <family val="2"/>
          </rPr>
          <t xml:space="preserve">
</t>
        </r>
      </text>
    </comment>
  </commentList>
</comments>
</file>

<file path=xl/comments8.xml><?xml version="1.0" encoding="utf-8"?>
<comments xmlns="http://schemas.openxmlformats.org/spreadsheetml/2006/main">
  <authors>
    <author>Winiori</author>
  </authors>
  <commentList>
    <comment ref="F3" authorId="0">
      <text>
        <r>
          <rPr>
            <b/>
            <sz val="9"/>
            <rFont val="新細明體"/>
            <family val="1"/>
          </rPr>
          <t xml:space="preserve">請輸入三級用途別科目代碼
</t>
        </r>
      </text>
    </comment>
  </commentList>
</comments>
</file>

<file path=xl/comments9.xml><?xml version="1.0" encoding="utf-8"?>
<comments xmlns="http://schemas.openxmlformats.org/spreadsheetml/2006/main">
  <authors>
    <author>Winiori</author>
  </authors>
  <commentList>
    <comment ref="K3" authorId="0">
      <text>
        <r>
          <rPr>
            <b/>
            <sz val="9"/>
            <rFont val="新細明體"/>
            <family val="1"/>
          </rPr>
          <t>Winiori:</t>
        </r>
        <r>
          <rPr>
            <sz val="9"/>
            <rFont val="新細明體"/>
            <family val="1"/>
          </rPr>
          <t xml:space="preserve">
請輸入三級用途別科目代碼
</t>
        </r>
      </text>
    </comment>
  </commentList>
</comments>
</file>

<file path=xl/sharedStrings.xml><?xml version="1.0" encoding="utf-8"?>
<sst xmlns="http://schemas.openxmlformats.org/spreadsheetml/2006/main" count="3217" uniqueCount="1750">
  <si>
    <t>凡機械及設備之保險費屬之。</t>
  </si>
  <si>
    <t>交通及運輸設備保險費</t>
  </si>
  <si>
    <t>凡交通及運輸設備之保險費屬之。</t>
  </si>
  <si>
    <t>什項設備保險費</t>
  </si>
  <si>
    <t>凡什項設備之保險費屬之。</t>
  </si>
  <si>
    <t>其他資產保險費</t>
  </si>
  <si>
    <t>現金、存款及貨物保險費</t>
  </si>
  <si>
    <t>凡保管或遞送中現金、存款及貨物之保險費屬之。</t>
  </si>
  <si>
    <t>責任保險費</t>
  </si>
  <si>
    <t>凡營建工程或公共意外責任等保險之費用屬之。</t>
  </si>
  <si>
    <t>26Y</t>
  </si>
  <si>
    <t>其他保險費</t>
  </si>
  <si>
    <t>凡不屬於以上各項保險費用屬之。</t>
  </si>
  <si>
    <t>一般服務費</t>
  </si>
  <si>
    <t>凡棧儲、包裝、公證、理貨、代理(辦)、加工、外包、節目演出費用及計時與計件人員酬金等屬之。</t>
  </si>
  <si>
    <t>棧儲費</t>
  </si>
  <si>
    <t>凡貨物及運輸貨物之設備貯存倉庫、通棧及場站之費用屬之。</t>
  </si>
  <si>
    <t>包裝費</t>
  </si>
  <si>
    <t>凡包裝產品之費用屬之。</t>
  </si>
  <si>
    <t>公證費</t>
  </si>
  <si>
    <t>凡辦理公證之費用屬之。</t>
  </si>
  <si>
    <t>報關費</t>
  </si>
  <si>
    <t>凡進出口貨物之報關、驗關等服務費屬之。</t>
  </si>
  <si>
    <t>理貨費</t>
  </si>
  <si>
    <t>凡進出口貨物之理貨費屬之。</t>
  </si>
  <si>
    <t>凡給付代為承攬介紹業務及金融機構提供保證、資金融通、簽證及代辦業務之服務等佣金、匯費、經理費及手續費屬之。</t>
  </si>
  <si>
    <t>代理(辦)費</t>
  </si>
  <si>
    <t>凡委託代理(辦)業務或代收款項之費用屬之。</t>
  </si>
  <si>
    <t>加工費</t>
  </si>
  <si>
    <t>凡為增加交換或使用價值而加工之費用屬之。</t>
  </si>
  <si>
    <t>外包費</t>
  </si>
  <si>
    <t>凡內部勞務性工作委外辦理；產銷產品或提供之服務，其一部或全部過程委外辦理之費用屬之。</t>
  </si>
  <si>
    <t>27A</t>
  </si>
  <si>
    <t>義工服務費</t>
  </si>
  <si>
    <t>27D</t>
  </si>
  <si>
    <t>計時與計件人員酬金</t>
  </si>
  <si>
    <t>27E</t>
  </si>
  <si>
    <t>替代役待遇及給與</t>
  </si>
  <si>
    <t>凡給付替代役之待遇及給與等屬之。</t>
  </si>
  <si>
    <t>專業服務費</t>
  </si>
  <si>
    <t>凡委聘專業機構或人員提供服務之費用等屬之。</t>
  </si>
  <si>
    <t>技術合作費及權利金</t>
  </si>
  <si>
    <t>凡委託技術顧問機構或專家承辦技術或提供諮詢等服務之合作費及權利金屬之。</t>
  </si>
  <si>
    <t>專技人員酬金</t>
  </si>
  <si>
    <t>凡委託會計師、精算師、醫事人員等領有專技證照人員提供服務之酬金屬之。</t>
  </si>
  <si>
    <t>法律事務費</t>
  </si>
  <si>
    <t>凡因公涉訟或法律諮詢等費用屬之。</t>
  </si>
  <si>
    <t>工程及管理諮詢服務費</t>
  </si>
  <si>
    <t>凡委託其他機構或專家辦理工程之可行性研究、規劃、設計、監工、技術協助及管理顧問、諮詢等費用屬之。</t>
  </si>
  <si>
    <t>高爾夫球隊補助款</t>
  </si>
  <si>
    <t>委託調查研究費</t>
  </si>
  <si>
    <t>凡委託其他機構或專家辦理各項調查、研究工作之費用屬之。</t>
  </si>
  <si>
    <t>凡委託其他機構或專家辦理各項檢驗(定)、試驗、認證、評鑑等工作之費用屬之。</t>
  </si>
  <si>
    <t>委託考選訓練費</t>
  </si>
  <si>
    <t>凡委託辦理員工考選或派員參加國內外訓練機構訓練之費用屬之。</t>
  </si>
  <si>
    <t>試務甄選費</t>
  </si>
  <si>
    <t>凡辦理考試或甄選工作所支付一切費用均屬之。</t>
  </si>
  <si>
    <t>28A</t>
  </si>
  <si>
    <t>電子計算機軟體服務費</t>
  </si>
  <si>
    <t>凡委託研究設計電子計算機軟體、系統維護及購買套裝軟體等費用屬之。</t>
  </si>
  <si>
    <t>28Y</t>
  </si>
  <si>
    <t>其他</t>
  </si>
  <si>
    <t>凡不屬於以上之其他專業服務費屬之。</t>
  </si>
  <si>
    <t>公共關係費</t>
  </si>
  <si>
    <t>凡為應業務需要加強公共關係之費用屬之。</t>
  </si>
  <si>
    <t>凡宴客招待、婚喪賀儀、餽贈等費用屬之。</t>
  </si>
  <si>
    <t>使用材料費</t>
  </si>
  <si>
    <t>凡耗用原物料、燃料、油脂及設備零件費用等屬之。</t>
  </si>
  <si>
    <t>物料</t>
  </si>
  <si>
    <t>凡為設備運轉、維護、試作、訓練或競賽所耗用之物料及安全護具等屬之。</t>
  </si>
  <si>
    <t>油脂</t>
  </si>
  <si>
    <t>凡機械及運輸設備所耗用之油脂屬之。</t>
  </si>
  <si>
    <t>建築材料</t>
  </si>
  <si>
    <t>凡修造營建所耗用之建築材料屬之。</t>
  </si>
  <si>
    <t>設備零件</t>
  </si>
  <si>
    <t>凡耗用各種設備零件屬之。</t>
  </si>
  <si>
    <t>凡辦公、園藝、實驗、醫療等用品及報章雜誌、服裝、食品、環境美化等費用屬之。</t>
  </si>
  <si>
    <t>辦公（事務）用品</t>
  </si>
  <si>
    <t>報章什誌</t>
  </si>
  <si>
    <t>凡因業務需要訂閱之報章什誌、圖書等費用屬之。</t>
  </si>
  <si>
    <t>農業與園藝用品及環境美化費</t>
  </si>
  <si>
    <t>凡供農業與園藝用之各項用品及美化環境等費用屬之。</t>
  </si>
  <si>
    <t>化學藥劑與實驗用品</t>
  </si>
  <si>
    <t>凡供化驗及實驗用之化學藥劑及用品費用屬之。</t>
  </si>
  <si>
    <t>服裝</t>
  </si>
  <si>
    <t>數量</t>
  </si>
  <si>
    <t>食品</t>
  </si>
  <si>
    <t>凡耗用之食品費屬之。</t>
  </si>
  <si>
    <t>飼料</t>
  </si>
  <si>
    <t>凡耗用之飼料費屬之。</t>
  </si>
  <si>
    <t>醫療用品(非醫療院所使用)</t>
  </si>
  <si>
    <t>凡耗用之醫療用品費屬之。</t>
  </si>
  <si>
    <t>32Y</t>
  </si>
  <si>
    <t>凡不屬於以上各項之其他用品消耗屬之。</t>
  </si>
  <si>
    <t>商 品</t>
  </si>
  <si>
    <t>商品</t>
  </si>
  <si>
    <t>凡各種租金、償債與利息費用皆屬之。</t>
  </si>
  <si>
    <t>地租及水租</t>
  </si>
  <si>
    <t>凡土地及灌溉用河川之租金等屬之。</t>
  </si>
  <si>
    <t>一般土地租金</t>
  </si>
  <si>
    <t>凡一般土地之租金屬之。</t>
  </si>
  <si>
    <t>宿舍基地租金</t>
  </si>
  <si>
    <t>凡宿舍基地之租金屬之。</t>
  </si>
  <si>
    <t>場地租金</t>
  </si>
  <si>
    <t>凡儲放貨櫃、車輛、車架等室外場地之租金屬之。</t>
  </si>
  <si>
    <t>房租</t>
  </si>
  <si>
    <t>凡房屋、宿舍及室內活動場地之租金等屬之。</t>
  </si>
  <si>
    <t>一般房屋租金</t>
  </si>
  <si>
    <t>凡一般房屋及室內活動場地之租金屬之。</t>
  </si>
  <si>
    <t>宿舍租金</t>
  </si>
  <si>
    <t>凡宿舍之租金屬之。</t>
  </si>
  <si>
    <t>機器租金</t>
  </si>
  <si>
    <t>凡機械或電子計算機之租金等屬之。</t>
  </si>
  <si>
    <t>電腦硬、軟體租金及使用費</t>
  </si>
  <si>
    <t>機械及設備租金</t>
  </si>
  <si>
    <t>凡機械及設備之租金屬之。</t>
  </si>
  <si>
    <t>交通及運輸設備租金</t>
  </si>
  <si>
    <t>凡交通及運輸設備之租金屬之。</t>
  </si>
  <si>
    <t>船租</t>
  </si>
  <si>
    <t>凡船舶之租金屬之。</t>
  </si>
  <si>
    <t>車租</t>
  </si>
  <si>
    <t>凡車輛之租金屬之。</t>
  </si>
  <si>
    <t>電信設備租金</t>
  </si>
  <si>
    <t>凡電信設備之租金屬之。</t>
  </si>
  <si>
    <t>碼頭設備租金</t>
  </si>
  <si>
    <t>凡碼頭其相關設備之租金屬之。</t>
  </si>
  <si>
    <t>航空器租金</t>
  </si>
  <si>
    <t>凡航空器之租金屬之。</t>
  </si>
  <si>
    <t>貨櫃及車架租金</t>
  </si>
  <si>
    <t>凡貨櫃及車架之租金屬之。</t>
  </si>
  <si>
    <t>什項設備租金</t>
  </si>
  <si>
    <t>凡什項設備之租金屬之。</t>
  </si>
  <si>
    <t>償債及利息</t>
  </si>
  <si>
    <t>凡債務還本及各種利息費用屬之。</t>
  </si>
  <si>
    <t>債務還本</t>
  </si>
  <si>
    <t>凡償還債務本金屬之。</t>
  </si>
  <si>
    <t>債務利息</t>
  </si>
  <si>
    <t>凡借入款項利息費用屬之。</t>
  </si>
  <si>
    <t>46Y</t>
  </si>
  <si>
    <t>其他利息</t>
  </si>
  <si>
    <t>凡不屬於以上之其他利息費用屬之。</t>
  </si>
  <si>
    <t>凡購建固定資產、無形資產及長期投資等屬之。</t>
  </si>
  <si>
    <t>凡購置長期供業務使用(非作為投資或供出售用)且具有未來經濟效益之實體資產，其不因使用而發生變化或顯著損耗者屬之。</t>
  </si>
  <si>
    <t>購置土地</t>
  </si>
  <si>
    <t>興建土地改良物</t>
  </si>
  <si>
    <t>凡興建一定耐用年限之橋樑、圍牆等各種土地改良物屬之。</t>
  </si>
  <si>
    <t>擴充改良房屋建築及設備</t>
  </si>
  <si>
    <t>凡擴充改良房屋建築及其附屬設備等屬之。</t>
  </si>
  <si>
    <t>購置機械及設備</t>
  </si>
  <si>
    <t>凡購置供生產或業務用之各項機械及設備等屬之。</t>
  </si>
  <si>
    <t>購置交通及運輸設備</t>
  </si>
  <si>
    <t>凡購置供交通運輸及通訊用之各項設備屬之。</t>
  </si>
  <si>
    <t>購置什項設備</t>
  </si>
  <si>
    <t>凡其他購置供業務用之事務、防護設備等屬之</t>
  </si>
  <si>
    <t>購置無形資產</t>
  </si>
  <si>
    <t>凡購置長期供生產及業務使用且具有未來經濟效益及無實體存在之各種排他專用權皆屬之。</t>
  </si>
  <si>
    <t>購置電腦軟體</t>
  </si>
  <si>
    <t>凡外購或委託外界設計開發供自用之電腦軟體屬之。</t>
  </si>
  <si>
    <t>購置權利</t>
  </si>
  <si>
    <t>凡出價取得或自行發展供生產及業務用專利權所發生之各項成本屬之。</t>
  </si>
  <si>
    <t>稅捐、規費(強制費)與繳庫</t>
  </si>
  <si>
    <t>凡依法繳納所得稅以外之各項稅捐、規費(強制費)與繳庫皆屬之。</t>
  </si>
  <si>
    <t>土地稅</t>
  </si>
  <si>
    <t>凡各種土地增值稅及地價稅等屬之。</t>
  </si>
  <si>
    <t>土地增值稅</t>
  </si>
  <si>
    <t>凡土地所有權移轉所繳納之土地增值稅屬之。</t>
  </si>
  <si>
    <t>一般土地地價稅</t>
  </si>
  <si>
    <t>凡一般土地所繳納之地價稅屬之。</t>
  </si>
  <si>
    <t>宿舍基地地價稅</t>
  </si>
  <si>
    <t>凡宿舍基地所繳納之地價稅屬之。</t>
  </si>
  <si>
    <t>61Y</t>
  </si>
  <si>
    <t>其他土地地價稅</t>
  </si>
  <si>
    <t>凡其他土地所繳納之地價稅屬之。</t>
  </si>
  <si>
    <t>契 稅</t>
  </si>
  <si>
    <t>凡各種契稅屬之。</t>
  </si>
  <si>
    <t>契稅</t>
  </si>
  <si>
    <t>凡購置、承典、交換、受贈、分割或占有而取得土地及其定著物所有權繳納之契稅屬之。</t>
  </si>
  <si>
    <t>房屋稅</t>
  </si>
  <si>
    <t>凡各種房屋稅屬之。</t>
  </si>
  <si>
    <t>一般房屋稅</t>
  </si>
  <si>
    <t>凡一般房屋所繳納之房屋稅屬之。</t>
  </si>
  <si>
    <t>宿舍房屋稅</t>
  </si>
  <si>
    <t>凡宿舍所繳納之房屋稅屬之。</t>
  </si>
  <si>
    <t xml:space="preserve">63Y </t>
  </si>
  <si>
    <t>其他房屋稅</t>
  </si>
  <si>
    <t>凡其他房屋所繳納之房屋稅屬之。</t>
  </si>
  <si>
    <t>消費與行為稅</t>
  </si>
  <si>
    <t>凡各種消費與行為稅屬之。</t>
  </si>
  <si>
    <t>關稅</t>
  </si>
  <si>
    <t>凡進口貨物所繳納或記帳之關稅屬之。</t>
  </si>
  <si>
    <t>貨物稅</t>
  </si>
  <si>
    <t>凡貨物出廠或進口時所繳納之貨物稅皆屬之。</t>
  </si>
  <si>
    <t>證券交易稅</t>
  </si>
  <si>
    <t>凡買賣有價證券所繳納之證券交易稅屬之。</t>
  </si>
  <si>
    <t>營業稅</t>
  </si>
  <si>
    <t>凡銷售貨物或提供勞務應由基金負擔之營業稅屬之。</t>
  </si>
  <si>
    <t>印花稅</t>
  </si>
  <si>
    <t>凡各項收據、契據等憑證貼用之印花稅票及總繳之印花稅屬之。</t>
  </si>
  <si>
    <t>使用牌照稅</t>
  </si>
  <si>
    <t>凡車輛、船舶所繳納之使用牌照稅屬之。</t>
  </si>
  <si>
    <t>特別稅課</t>
  </si>
  <si>
    <t>凡各種特別稅課屬之。</t>
  </si>
  <si>
    <t>礦區稅</t>
  </si>
  <si>
    <t>凡礦區所繳納之礦區稅屬之。</t>
  </si>
  <si>
    <t>65Y</t>
  </si>
  <si>
    <t>凡不屬於以上之其他稅捐屬之。</t>
  </si>
  <si>
    <t>規 費</t>
  </si>
  <si>
    <t>凡繳納政府機關、事業機構之各項規費屬之。</t>
  </si>
  <si>
    <t>行政規費與強制費</t>
  </si>
  <si>
    <t>凡繳納政府機關之各項規費與強制費屬之。</t>
  </si>
  <si>
    <t>事業規費</t>
  </si>
  <si>
    <t>凡繳納事業機關之各項規費屬之。</t>
  </si>
  <si>
    <t>汽車燃料使用費</t>
  </si>
  <si>
    <t>凡機動車輛所繳納之燃料使用費屬之。</t>
  </si>
  <si>
    <t>商港服務費</t>
  </si>
  <si>
    <t>凡進、出口貨物所繳納之商港服務費屬之。</t>
  </si>
  <si>
    <t xml:space="preserve">66Y </t>
  </si>
  <si>
    <t>凡不屬於以上之其他規費屬之。</t>
  </si>
  <si>
    <t>繳 庫</t>
  </si>
  <si>
    <t>凡解繳縣(市)庫之數屬之。</t>
  </si>
  <si>
    <t>解繳公庫</t>
  </si>
  <si>
    <t>會費、捐助、補助、分攤、照護、救濟與交流活動費</t>
  </si>
  <si>
    <t>會 費</t>
  </si>
  <si>
    <t>凡參加國際組織、學術及職業團體之常年會費及臨時費等屬之。</t>
  </si>
  <si>
    <t>國際組織會費</t>
  </si>
  <si>
    <t>凡參加國際組織會費屬之。</t>
  </si>
  <si>
    <t>學術團體會費</t>
  </si>
  <si>
    <t>凡參加學術團體會費屬之。</t>
  </si>
  <si>
    <t>職業團體會費</t>
  </si>
  <si>
    <t>凡參加職業團體會費屬之。</t>
  </si>
  <si>
    <t>捐助、補助與獎助</t>
  </si>
  <si>
    <t>凡捐助個人、社團、與補助政府機關(構)公益支出及獎助學生公費等屬之。</t>
  </si>
  <si>
    <t>捐助個人</t>
  </si>
  <si>
    <t>凡對個人捐助屬之。</t>
  </si>
  <si>
    <t>捐助私校及團體</t>
  </si>
  <si>
    <t>凡對私校及團體捐助屬之。</t>
  </si>
  <si>
    <t>補(協)助政府機關(構)</t>
  </si>
  <si>
    <t>凡對政府機關(構)補(協)助屬之。</t>
  </si>
  <si>
    <t>公益支出</t>
  </si>
  <si>
    <t>凡因公務必須協助地方建設、公益捐款及敦親睦鄰等費用屬之。</t>
  </si>
  <si>
    <t>捐助國外團體</t>
  </si>
  <si>
    <t>凡對國外有關團體捐助屬之。</t>
  </si>
  <si>
    <t>獎助學員生給與</t>
  </si>
  <si>
    <t>親職教育系列活動</t>
  </si>
  <si>
    <t>凡給與學員生之各項公費、獎助學金及工讀金等屬之。</t>
  </si>
  <si>
    <t>72Y</t>
  </si>
  <si>
    <t>凡不屬以上其他捐助與獎勵之費用屬之。</t>
  </si>
  <si>
    <t>分擔</t>
  </si>
  <si>
    <t>凡因業務或其他目的而分擔有關團體、其他非營業特種基金等之費用屬之。</t>
  </si>
  <si>
    <t>分擔污染防制費</t>
  </si>
  <si>
    <t>凡依法分擔污染防制費用屬之。</t>
  </si>
  <si>
    <t>分擔大樓管理費</t>
  </si>
  <si>
    <t>凡分擔大樓水電費、管理費、稅捐及規費屬之。</t>
  </si>
  <si>
    <t>分擔礦場保安費</t>
  </si>
  <si>
    <t>凡分擔礦場保安費屬之。</t>
  </si>
  <si>
    <t>分擔職業訓練費</t>
  </si>
  <si>
    <t>凡分擔職業訓練費屬之。</t>
  </si>
  <si>
    <t>73Y</t>
  </si>
  <si>
    <t>分擔其他費用</t>
  </si>
  <si>
    <t>凡分擔不屬於以上之其他費用屬之。</t>
  </si>
  <si>
    <t>補貼(償)、獎勵、慰問、照護與救濟</t>
  </si>
  <si>
    <t>凡獎勵員工、團體、競賽優秀人員、研究人員、補貼(償)與慰問支出或支付受刑人及其眷屬之費用或救助(濟)給付等屬之。</t>
  </si>
  <si>
    <t>補貼環保費用</t>
  </si>
  <si>
    <t>凡補貼環保費用屬之。</t>
  </si>
  <si>
    <t>補貼就業訓練津貼與貸（存）款利息</t>
  </si>
  <si>
    <t>凡補貼特定對象、失業勞工之就業津貼及貸款利息或存款戶之利息差額屬之。</t>
  </si>
  <si>
    <t>補償眷村住戶費</t>
  </si>
  <si>
    <t>凡補償老舊眷村改建戶土地價款差額屬之。</t>
  </si>
  <si>
    <t>補償改建戶、眷村(營舍)住戶遷移費</t>
  </si>
  <si>
    <t>凡補償改建戶、眷村(營舍)住戶拆除、搬遷等費用屬之。</t>
  </si>
  <si>
    <t>獎勵費用</t>
  </si>
  <si>
    <t>凡獎勵員工、評鑑優良團體執行環保業務績優、競賽優秀人員、技術楷模、配合機關推動業務績優單位及對國家科技研究有卓越貢獻人員之費用屬之。</t>
  </si>
  <si>
    <t>慰問金、照護及濟助金</t>
  </si>
  <si>
    <t>74Y</t>
  </si>
  <si>
    <t>凡不屬以上補助與獎勵之費用屬之。</t>
  </si>
  <si>
    <t>凡參加技能競賽及交流活動發生之費用屬之。</t>
  </si>
  <si>
    <t>凡選手、裁判、工作人員等於選拔及競賽期間之交通、膳宿及臨時費等相關費用屬之。</t>
  </si>
  <si>
    <t>交流活動費</t>
  </si>
  <si>
    <t>凡國外團體赴國內、同業交流觀摩或訪問等活動之費用屬之。</t>
  </si>
  <si>
    <t>短絀與賠償給付</t>
  </si>
  <si>
    <t>凡各種短絀與賠償給付皆屬之。</t>
  </si>
  <si>
    <t>各項短絀</t>
  </si>
  <si>
    <t>凡磅差、呆帳、搬運、停工及災害短絀等屬之。</t>
  </si>
  <si>
    <t>磅（現金分）差</t>
  </si>
  <si>
    <t>凡材料產品在進出過程中所發生之磅差短絀，及依規定應捨去之角分數屬之。</t>
  </si>
  <si>
    <t>呆帳及保證短絀</t>
  </si>
  <si>
    <t>凡提列各項債權、保證款項等備抵呆帳及短絀之數，或實際發生短絀時，備抵呆帳及短絀不足抵沖之數屬之。</t>
  </si>
  <si>
    <t>運輸及搬運短絀</t>
  </si>
  <si>
    <t>凡貨品、財產在運輸中發生之短絀屬之。</t>
  </si>
  <si>
    <t>停工短絀</t>
  </si>
  <si>
    <t>損壞工作</t>
  </si>
  <si>
    <t>畢業照</t>
  </si>
  <si>
    <t>災害短絀</t>
  </si>
  <si>
    <t>凡意外、天然災害或重大事故所發生之短絀屬之。</t>
  </si>
  <si>
    <t>資產短絀</t>
  </si>
  <si>
    <t>凡資產出售、報廢、交換、盤點、評價、遺失等短絀屬之。</t>
  </si>
  <si>
    <t>兌換短絀</t>
  </si>
  <si>
    <t>凡外幣匯率變動所發生之短絀屬之。</t>
  </si>
  <si>
    <t>投資短絀</t>
  </si>
  <si>
    <t>凡從事短期及長期投資所發生之已實現或未實現短絀屬之。</t>
  </si>
  <si>
    <t>賠償給付</t>
  </si>
  <si>
    <t>凡各種旅運、海事與公害賠償給付等屬之。</t>
  </si>
  <si>
    <t>一般賠償</t>
  </si>
  <si>
    <t>凡一般短絀之賠償費屬之。</t>
  </si>
  <si>
    <t>旅運賠償</t>
  </si>
  <si>
    <t>凡旅運之賠償費屬之。</t>
  </si>
  <si>
    <t>公害賠償</t>
  </si>
  <si>
    <t>凡公害之賠償費屬之。</t>
  </si>
  <si>
    <t>其 他</t>
  </si>
  <si>
    <t>凡不屬於以上之各項費用屬之。。</t>
  </si>
  <si>
    <t>其他支出</t>
  </si>
  <si>
    <t>凡其他費用屬之</t>
  </si>
  <si>
    <t>凡依身心障礙者保護法之規定繳交補助費屬之。</t>
  </si>
  <si>
    <t>91Y</t>
  </si>
  <si>
    <t>凡不屬於以上之其他費用屬之。</t>
  </si>
  <si>
    <t>用途別科目</t>
  </si>
  <si>
    <t>用途別科目定義</t>
  </si>
  <si>
    <t>用途別補充說明</t>
  </si>
  <si>
    <t>禁用</t>
  </si>
  <si>
    <t>職員待遇</t>
  </si>
  <si>
    <t>教師待遇</t>
  </si>
  <si>
    <t>兼課鐘點費</t>
  </si>
  <si>
    <t>長期代理教師薪資</t>
  </si>
  <si>
    <t>技工及工友待遇</t>
  </si>
  <si>
    <r>
      <t>凡在預算員額內，依「聘用人員聘用條例」及其他規定進用人員之薪金屬之</t>
    </r>
    <r>
      <rPr>
        <sz val="14"/>
        <color indexed="12"/>
        <rFont val="標楷體"/>
        <family val="4"/>
      </rPr>
      <t>。</t>
    </r>
  </si>
  <si>
    <t>職務代理人薪資</t>
  </si>
  <si>
    <t>兼職人員兼職費(依「軍公教人員兼職費及講座鐘點費支給規定」辦理)</t>
  </si>
  <si>
    <t>代課鐘點費</t>
  </si>
  <si>
    <t>加班費</t>
  </si>
  <si>
    <r>
      <t>職員(含教師兼行政)、技工</t>
    </r>
    <r>
      <rPr>
        <b/>
        <sz val="14"/>
        <rFont val="標楷體"/>
        <family val="4"/>
      </rPr>
      <t>工友不休假加班費</t>
    </r>
  </si>
  <si>
    <r>
      <t>教師研習中心加班費</t>
    </r>
    <r>
      <rPr>
        <b/>
        <sz val="12"/>
        <rFont val="標楷體"/>
        <family val="4"/>
      </rPr>
      <t>(南縣)</t>
    </r>
  </si>
  <si>
    <t>教網中心加班費(南市)</t>
  </si>
  <si>
    <t>凡員工在規定上班時間或正常工作時間以外，值日（夜）、值勤、值班支領之費用屬之。</t>
  </si>
  <si>
    <t>凡員工依規定支領之績效獎金、考績獎金及年終獎金等屬之。</t>
  </si>
  <si>
    <t>教職員工考績獎金</t>
  </si>
  <si>
    <t>教職員工年終獎金、約聘僱人員年終獎金、(含12月曾在職之代理教師及按日支薪之代課老師年終獎金)</t>
  </si>
  <si>
    <t>月退休人員年終慰問金</t>
  </si>
  <si>
    <t>教、職員機關提撥退撫基金，代理教師、職務代理人、游泳池救生員、自然史館等約聘僱人員退休離職儲金</t>
  </si>
  <si>
    <r>
      <t>原「教育人員退休給付-人事費-退休退職給付」項下之</t>
    </r>
    <r>
      <rPr>
        <u val="single"/>
        <sz val="14"/>
        <rFont val="標楷體"/>
        <family val="4"/>
      </rPr>
      <t>退休金、補償金</t>
    </r>
    <r>
      <rPr>
        <sz val="14"/>
        <rFont val="標楷體"/>
        <family val="4"/>
      </rPr>
      <t>、</t>
    </r>
    <r>
      <rPr>
        <u val="single"/>
        <sz val="14"/>
        <rFont val="標楷體"/>
        <family val="4"/>
      </rPr>
      <t>月退人員死亡月撫慰金、退休人員服務獎章獎勵金</t>
    </r>
  </si>
  <si>
    <t>編制內技工、工友勞退準備金提撥</t>
  </si>
  <si>
    <t>編制內技工、工友退職金</t>
  </si>
  <si>
    <t>原「教育人員撫卹給付-人事費-退休退職給付」項下之年撫卹金或一次撫卹金</t>
  </si>
  <si>
    <t>教職員工公、勞、健保費等(含約聘僱人員)</t>
  </si>
  <si>
    <t>教職員工文康活動費</t>
  </si>
  <si>
    <t>退休人員暨撫卹(在職亡故)人員遺族三節慰問金</t>
  </si>
  <si>
    <t>公教人員各項補助項之婚喪及生育補助、子女教育補助費(含退休人員)</t>
  </si>
  <si>
    <t>工友交通補助費</t>
  </si>
  <si>
    <t>現有教職員工奉准公餘進修之學分學雜費補助</t>
  </si>
  <si>
    <t>勞保工資墊償基金(請注意此項目)</t>
  </si>
  <si>
    <t>電費</t>
  </si>
  <si>
    <t>水費</t>
  </si>
  <si>
    <t>煤氣、瓦斯費</t>
  </si>
  <si>
    <t>郵資</t>
  </si>
  <si>
    <r>
      <t>凡派員出國考察、開會、洽公、進修、研究、實習等交通費、生活費及公費或</t>
    </r>
    <r>
      <rPr>
        <sz val="14"/>
        <color indexed="10"/>
        <rFont val="標楷體"/>
        <family val="4"/>
      </rPr>
      <t>川裝費</t>
    </r>
    <r>
      <rPr>
        <sz val="14"/>
        <rFont val="標楷體"/>
        <family val="4"/>
      </rPr>
      <t>屬之。</t>
    </r>
  </si>
  <si>
    <r>
      <t>凡公物之運輸、裝卸等所需費用屬之</t>
    </r>
    <r>
      <rPr>
        <sz val="14"/>
        <color indexed="10"/>
        <rFont val="標楷體"/>
        <family val="4"/>
      </rPr>
      <t>(含午餐運送費)</t>
    </r>
  </si>
  <si>
    <t>各項資料、考券印刷及裝訂費等</t>
  </si>
  <si>
    <t>參閱「財物標準分類」選擇適當科目</t>
  </si>
  <si>
    <t>例如：球場修護</t>
  </si>
  <si>
    <t>例如：圍牆修護</t>
  </si>
  <si>
    <t>例如：停車場修護</t>
  </si>
  <si>
    <t>例如：擋土牆修護</t>
  </si>
  <si>
    <t>例如：辦公房屋等建物修繕</t>
  </si>
  <si>
    <t>例如：辦公房屋修繕</t>
  </si>
  <si>
    <t>例如：演藝廳修繕</t>
  </si>
  <si>
    <t>例如：教室修繕</t>
  </si>
  <si>
    <t>例如：廁所修繕</t>
  </si>
  <si>
    <t>例如：首長宿舍修繕</t>
  </si>
  <si>
    <t>例如：學生宿舍修繕</t>
  </si>
  <si>
    <t>例如：高壓變電室等處修繕</t>
  </si>
  <si>
    <t>例如：高壓變電室修繕</t>
  </si>
  <si>
    <t>例如：游泳池修繕</t>
  </si>
  <si>
    <t>例如：水塔修繕</t>
  </si>
  <si>
    <t>機械及設備修護費</t>
  </si>
  <si>
    <t>例如：電腦及其週邊設備維修</t>
  </si>
  <si>
    <t>公務車養護費</t>
  </si>
  <si>
    <t>身心障礙學生就學交通車養護費</t>
  </si>
  <si>
    <t>偏遠交通不便地區學校交通車養護費</t>
  </si>
  <si>
    <t>例如：廣播系統等通訊設備修護費</t>
  </si>
  <si>
    <t>如：電信電視廣播設備、通訊設備等保養維修費</t>
  </si>
  <si>
    <t>凡什項設備之修理維護費屬之。</t>
  </si>
  <si>
    <t>樂器、消防設備、飲水機、油印機、圖書等什項設備之保養、維修費</t>
  </si>
  <si>
    <t>車輛乘客險、車輛第三人責任險</t>
  </si>
  <si>
    <r>
      <t>凡不屬於以上各項之其他資產</t>
    </r>
    <r>
      <rPr>
        <strike/>
        <sz val="14"/>
        <color indexed="12"/>
        <rFont val="標楷體"/>
        <family val="4"/>
      </rPr>
      <t>之</t>
    </r>
    <r>
      <rPr>
        <sz val="14"/>
        <color indexed="12"/>
        <rFont val="標楷體"/>
        <family val="4"/>
      </rPr>
      <t>保險費屬之。</t>
    </r>
  </si>
  <si>
    <t>公共意外責任險</t>
  </si>
  <si>
    <t>學生參加校外活動保險/交通導護義工險</t>
  </si>
  <si>
    <t>幼稚班臨時助理人員薪資、保費及勞退準備金等</t>
  </si>
  <si>
    <t>講授鐘點費、稿費、出席審查及查詢費</t>
  </si>
  <si>
    <t>系統軟體維護費</t>
  </si>
  <si>
    <t>測驗讀卡費</t>
  </si>
  <si>
    <t>機關首長特別費</t>
  </si>
  <si>
    <r>
      <t>凡為</t>
    </r>
    <r>
      <rPr>
        <sz val="14"/>
        <color indexed="12"/>
        <rFont val="標楷體"/>
        <family val="4"/>
      </rPr>
      <t>生產</t>
    </r>
    <r>
      <rPr>
        <sz val="14"/>
        <rFont val="標楷體"/>
        <family val="4"/>
      </rPr>
      <t>、修造、辦公及其他業務需要耗用原物料、用品或銷售商品、醫療用品等費用屬之。</t>
    </r>
  </si>
  <si>
    <t>鍋爐用燃料</t>
  </si>
  <si>
    <t>交通車(公務車)油料費</t>
  </si>
  <si>
    <t>割草機用油</t>
  </si>
  <si>
    <t>報章什誌、圖書</t>
  </si>
  <si>
    <t>綠美化環境費用</t>
  </si>
  <si>
    <t>環境整潔用清潔衛生用品</t>
  </si>
  <si>
    <t>學生實習實驗用品等</t>
  </si>
  <si>
    <r>
      <t>便當及茶水費</t>
    </r>
    <r>
      <rPr>
        <b/>
        <sz val="14"/>
        <color indexed="10"/>
        <rFont val="標楷體"/>
        <family val="4"/>
      </rPr>
      <t>等</t>
    </r>
  </si>
  <si>
    <t>健康中心醫療保健用品</t>
  </si>
  <si>
    <t>學生獎品</t>
  </si>
  <si>
    <r>
      <t>凡已</t>
    </r>
    <r>
      <rPr>
        <sz val="14"/>
        <color indexed="12"/>
        <rFont val="標楷體"/>
        <family val="4"/>
      </rPr>
      <t>銷售</t>
    </r>
    <r>
      <rPr>
        <sz val="14"/>
        <rFont val="標楷體"/>
        <family val="4"/>
      </rPr>
      <t>之商品屬之。</t>
    </r>
  </si>
  <si>
    <r>
      <t>凡</t>
    </r>
    <r>
      <rPr>
        <sz val="14"/>
        <color indexed="12"/>
        <rFont val="標楷體"/>
        <family val="4"/>
      </rPr>
      <t>已銷售</t>
    </r>
    <r>
      <rPr>
        <sz val="14"/>
        <rFont val="標楷體"/>
        <family val="4"/>
      </rPr>
      <t>之商品屬之。</t>
    </r>
  </si>
  <si>
    <t>凡電腦硬、軟體租金及使用費屬之。</t>
  </si>
  <si>
    <t>例如：燈光音響及發電機等租用</t>
  </si>
  <si>
    <t>如電話交換機系統租金</t>
  </si>
  <si>
    <r>
      <t>凡購置房屋基地或</t>
    </r>
    <r>
      <rPr>
        <sz val="14"/>
        <color indexed="12"/>
        <rFont val="標楷體"/>
        <family val="4"/>
      </rPr>
      <t>直接生產</t>
    </r>
    <r>
      <rPr>
        <sz val="14"/>
        <rFont val="標楷體"/>
        <family val="4"/>
      </rPr>
      <t>、交通水利、其他建築用地等屬之。</t>
    </r>
  </si>
  <si>
    <t>購置金額1萬元以上且使用年限兩年以上之電腦軟體</t>
  </si>
  <si>
    <t>車輛使用牌照稅</t>
  </si>
  <si>
    <t>地籍圖等行政規費</t>
  </si>
  <si>
    <t>公務車輛檢驗費</t>
  </si>
  <si>
    <r>
      <t>凡參加組織團體會費、技能競賽、交流活動及各種捐助、補助、分攤、補貼、獎助、救助(濟)</t>
    </r>
    <r>
      <rPr>
        <sz val="14"/>
        <color indexed="10"/>
        <rFont val="標楷體"/>
        <family val="4"/>
      </rPr>
      <t>及慰問金</t>
    </r>
    <r>
      <rPr>
        <sz val="14"/>
        <rFont val="標楷體"/>
        <family val="4"/>
      </rPr>
      <t>等費用皆屬之。</t>
    </r>
  </si>
  <si>
    <t>童軍、體育等相關團體會費</t>
  </si>
  <si>
    <t>護理師、營養師公會會費</t>
  </si>
  <si>
    <t>對學生各項活動比賽獎助學金</t>
  </si>
  <si>
    <t>李園分班學生交通費補助</t>
  </si>
  <si>
    <t>資源回收獎勵金</t>
  </si>
  <si>
    <t>凡支付公教員工因公傷殘死亡等慰問、給付、照護及濟助金屬之。</t>
  </si>
  <si>
    <t>教職員工因公傷殘死亡等慰問金</t>
  </si>
  <si>
    <t>技能競賽</t>
  </si>
  <si>
    <t>學生參加各項競賽及活動之交通、膳宿等相關費用</t>
  </si>
  <si>
    <t>學生參加各項競賽及活動之報名費用</t>
  </si>
  <si>
    <r>
      <t>凡</t>
    </r>
    <r>
      <rPr>
        <sz val="14"/>
        <color indexed="12"/>
        <rFont val="標楷體"/>
        <family val="4"/>
      </rPr>
      <t>營運</t>
    </r>
    <r>
      <rPr>
        <sz val="14"/>
        <rFont val="標楷體"/>
        <family val="4"/>
      </rPr>
      <t>上因故暫時停工之短絀屬之。</t>
    </r>
  </si>
  <si>
    <r>
      <t>凡在</t>
    </r>
    <r>
      <rPr>
        <sz val="14"/>
        <color indexed="12"/>
        <rFont val="標楷體"/>
        <family val="4"/>
      </rPr>
      <t>生產過程</t>
    </r>
    <r>
      <rPr>
        <sz val="14"/>
        <rFont val="標楷體"/>
        <family val="4"/>
      </rPr>
      <t>中所發生之損壞工作屬之。</t>
    </r>
  </si>
  <si>
    <t>未足額進用殘障人員差額補助費</t>
  </si>
  <si>
    <r>
      <t>註：本表係就</t>
    </r>
    <r>
      <rPr>
        <u val="single"/>
        <sz val="14"/>
        <rFont val="標楷體"/>
        <family val="4"/>
      </rPr>
      <t>共同部分</t>
    </r>
    <r>
      <rPr>
        <sz val="14"/>
        <rFont val="標楷體"/>
        <family val="4"/>
      </rPr>
      <t>或擬予</t>
    </r>
    <r>
      <rPr>
        <u val="single"/>
        <sz val="14"/>
        <rFont val="標楷體"/>
        <family val="4"/>
      </rPr>
      <t>一致性</t>
    </r>
    <r>
      <rPr>
        <sz val="14"/>
        <rFont val="標楷體"/>
        <family val="4"/>
      </rPr>
      <t>部分作特別比照及註解，其餘用途請直接視各校實際需求依各用途定義直接歸屬之。</t>
    </r>
  </si>
  <si>
    <t>補校鐘點費、補校兼職工作補助費、補校導師費</t>
  </si>
  <si>
    <t>短期代課教師薪資</t>
  </si>
  <si>
    <t>補校工友加班費</t>
  </si>
  <si>
    <t>退休及卹償金</t>
  </si>
  <si>
    <t>職員退休及離職金</t>
  </si>
  <si>
    <t>工友按月提撥退休準備金、退職金</t>
  </si>
  <si>
    <t>公務人員健康檢查費</t>
  </si>
  <si>
    <t>休假補助</t>
  </si>
  <si>
    <t>其他福利費</t>
  </si>
  <si>
    <t>提繳費</t>
  </si>
  <si>
    <t>工作場所電費</t>
  </si>
  <si>
    <t>煤氣、瓦斯費</t>
  </si>
  <si>
    <t>氣體費</t>
  </si>
  <si>
    <t>光纖網路連線費、ADSL網路連線費、學校數據交換、網路通訊費用</t>
  </si>
  <si>
    <t>國內旅費</t>
  </si>
  <si>
    <t>旅運費</t>
  </si>
  <si>
    <t>電話費</t>
  </si>
  <si>
    <t>數據通信費</t>
  </si>
  <si>
    <t>貨物運費</t>
  </si>
  <si>
    <t>公物之運輸、裝卸等所需費用</t>
  </si>
  <si>
    <t>印刷裝訂與廣告費</t>
  </si>
  <si>
    <t>印刷及裝訂費</t>
  </si>
  <si>
    <t>業務宣導費</t>
  </si>
  <si>
    <t>招生宣導業務費</t>
  </si>
  <si>
    <t>土地改良物修護費</t>
  </si>
  <si>
    <t>例如：操場修護</t>
  </si>
  <si>
    <t>例如：田徑場修護</t>
  </si>
  <si>
    <t>操場等土地改良物、操場、田徑場、圍牆、球場、停車場、擋土牆等修護</t>
  </si>
  <si>
    <t>一般房屋修護費</t>
  </si>
  <si>
    <t>例如：體育館修繕</t>
  </si>
  <si>
    <t>其他建築修護費</t>
  </si>
  <si>
    <t>例如：大門修繕</t>
  </si>
  <si>
    <t>機械及設備修護費</t>
  </si>
  <si>
    <t>例如：電梯修繕</t>
  </si>
  <si>
    <t>例如：學生宿舍鍋爐修繕</t>
  </si>
  <si>
    <t>電梯、學生宿舍鍋爐、電腦及其週邊設備維修</t>
  </si>
  <si>
    <t>交通及運輸設備修護費</t>
  </si>
  <si>
    <t>什項設備修護費</t>
  </si>
  <si>
    <t>樂器、消防設備、飲水機、油印機、圖書等什項設備之保養、維修費</t>
  </si>
  <si>
    <t>其他資產修護費</t>
  </si>
  <si>
    <t>一般房屋保險費</t>
  </si>
  <si>
    <t>教室及辦公廳舍火險</t>
  </si>
  <si>
    <t>交通及運輸設備保險費</t>
  </si>
  <si>
    <t>車輛乘客險、車輛第三人責任險</t>
  </si>
  <si>
    <t>佣金、匯費、經理費及手續費</t>
  </si>
  <si>
    <t>一般服務費</t>
  </si>
  <si>
    <t>匯款匯費、手續費</t>
  </si>
  <si>
    <t>匯款匯費、手續費</t>
  </si>
  <si>
    <t>外包費</t>
  </si>
  <si>
    <t>保全費用</t>
  </si>
  <si>
    <t>計時與計件人員酬金</t>
  </si>
  <si>
    <t>專題演講費</t>
  </si>
  <si>
    <t>專題演講費、講授鐘點費、稿費、出席審查及查詢費</t>
  </si>
  <si>
    <t>27D進用身心障礙人士、幼稚班臨時助理人員、特教車或偏遠交通車駕駛薪資、年終獎金、勞健保費、勞退準備金等</t>
  </si>
  <si>
    <t>委託檢驗(定)試驗認證費</t>
  </si>
  <si>
    <t>委託檢驗(定)試驗認證費</t>
  </si>
  <si>
    <t>消防及建物安檢費簽證及申報費</t>
  </si>
  <si>
    <t>高低壓供電電氣技工維護費</t>
  </si>
  <si>
    <t>委託考選訓練費</t>
  </si>
  <si>
    <t>教育訓練費(如採購人員及防火人員等訓練費)</t>
  </si>
  <si>
    <t>教育訓練費(如採購人員及防火人員等訓練費)</t>
  </si>
  <si>
    <t>各項考試、甄選、招生等工作一切費用</t>
  </si>
  <si>
    <t>各項考試、甄選、招生等工作一切費用</t>
  </si>
  <si>
    <t>電子計算機軟體服務費</t>
  </si>
  <si>
    <t>購置金額未達1萬元之套裝軟體</t>
  </si>
  <si>
    <t>機關首長特別費</t>
  </si>
  <si>
    <t>材料及用品費</t>
  </si>
  <si>
    <t>燃料</t>
  </si>
  <si>
    <t>使用材料費</t>
  </si>
  <si>
    <t>用品消耗</t>
  </si>
  <si>
    <t>辦公用及教學用之消耗品及非消耗品</t>
  </si>
  <si>
    <t>特教班教材編輯費、補校辦公費</t>
  </si>
  <si>
    <t>報章什誌</t>
  </si>
  <si>
    <t>農業與園藝用品及環境美化費</t>
  </si>
  <si>
    <t>化學藥劑與實驗用品</t>
  </si>
  <si>
    <t>社會教育經費、畢業典禮活動及運動會經費(預算編列此科目，實支時依實際支出項目歸屬適當科目)</t>
  </si>
  <si>
    <t>參加校外活動租用車輛費用</t>
  </si>
  <si>
    <t>參加校外活動租用車輛費用</t>
  </si>
  <si>
    <t>便當及茶水費等</t>
  </si>
  <si>
    <t>什項設備租金</t>
  </si>
  <si>
    <t>影印機及油印機等租金</t>
  </si>
  <si>
    <t>影印機及油印機等租金</t>
  </si>
  <si>
    <t>購建固定資產、無形資產及長期投資</t>
  </si>
  <si>
    <t>購置固定資產</t>
  </si>
  <si>
    <t>購置機械及設備</t>
  </si>
  <si>
    <t>購置機械及設備</t>
  </si>
  <si>
    <t>憑證編號</t>
  </si>
  <si>
    <t>預  算  科  目</t>
  </si>
  <si>
    <t>支出事由〈用途說明〉及辦法</t>
  </si>
  <si>
    <t>承   辦   單   位</t>
  </si>
  <si>
    <t>承辦人</t>
  </si>
  <si>
    <t>主  任</t>
  </si>
  <si>
    <t>行政規費與強制費</t>
  </si>
  <si>
    <t>會費、捐助、補助、分攤、照護、救濟與交流活動費</t>
  </si>
  <si>
    <t>獎助學員生給與</t>
  </si>
  <si>
    <t>會費、捐助、補助、分攤、照護、救濟與交流活動費</t>
  </si>
  <si>
    <t>補貼(償)、獎勵、慰問、照護與救濟</t>
  </si>
  <si>
    <t>競賽及交流活動費</t>
  </si>
  <si>
    <t>競賽及交流活動費</t>
  </si>
  <si>
    <t>技能競賽</t>
  </si>
  <si>
    <t>凡資產出售、報廢、交換、盤點、評價、遺失等短絀屬之。</t>
  </si>
  <si>
    <t>請購單、動支單、憑證黏貼單等地方教育發展基金預算科目代號</t>
  </si>
  <si>
    <t>二級用途別</t>
  </si>
  <si>
    <t>三級用途別</t>
  </si>
  <si>
    <t>備註</t>
  </si>
  <si>
    <t>各項短絀</t>
  </si>
  <si>
    <t>其他</t>
  </si>
  <si>
    <t>其他支出</t>
  </si>
  <si>
    <t>用人費用</t>
  </si>
  <si>
    <t>工員工資</t>
  </si>
  <si>
    <t>每月工友薪津</t>
  </si>
  <si>
    <t>補校工友加班費、不休假加班費、</t>
  </si>
  <si>
    <t>值班費</t>
  </si>
  <si>
    <t>考績獎金</t>
  </si>
  <si>
    <t>年終獎金</t>
  </si>
  <si>
    <t>工員退休及離職金</t>
  </si>
  <si>
    <t>年撫卹金或一次撫卹金</t>
  </si>
  <si>
    <t>公務人員健康檢查費(40歲以上每年3500元)</t>
  </si>
  <si>
    <t>其他福利費</t>
  </si>
  <si>
    <t>提繳工資墊償費用</t>
  </si>
  <si>
    <t>勞保工資墊償基金</t>
  </si>
  <si>
    <t>服務費用</t>
  </si>
  <si>
    <t>工作場所電費</t>
  </si>
  <si>
    <t>氣體費</t>
  </si>
  <si>
    <t>郵電費</t>
  </si>
  <si>
    <t>旅運費</t>
  </si>
  <si>
    <t>差旅費</t>
  </si>
  <si>
    <t>印刷裝訂及廣告費</t>
  </si>
  <si>
    <t>修理保養及保固費</t>
  </si>
  <si>
    <t>保險費</t>
  </si>
  <si>
    <t>教室及辦公廳舍火險</t>
  </si>
  <si>
    <t>專業服務費</t>
  </si>
  <si>
    <t>消防及建物安檢費簽證及申報費、高低壓供電電氣技工維護費</t>
  </si>
  <si>
    <t>公共關係費</t>
  </si>
  <si>
    <t>材料及用品費</t>
  </si>
  <si>
    <t>割草機用油、鍋爐用燃料、交通車(公務車)油料費</t>
  </si>
  <si>
    <t>辦公用及教學用之消耗品及非消耗品、特教班教材編輯費、補校辦公費</t>
  </si>
  <si>
    <t>綠美化環境費用、環境整潔用清潔衛生用品</t>
  </si>
  <si>
    <t>學生獎品、社會教育經費、畢業典禮活動及運動會經費(除學生獎品外預算編列此科目，實支時依實際支出項目歸屬適當科目)</t>
  </si>
  <si>
    <t>租金、償債與利息</t>
  </si>
  <si>
    <t>交通及運輸設備租金</t>
  </si>
  <si>
    <t>購建固定資產、無形資產及長期投資</t>
  </si>
  <si>
    <t>購置無形資產</t>
  </si>
  <si>
    <t>規費</t>
  </si>
  <si>
    <t>地籍圖等行政規費、公務車輛檢驗費</t>
  </si>
  <si>
    <t>會費</t>
  </si>
  <si>
    <t>預  算  科  目</t>
  </si>
  <si>
    <t>金       額</t>
  </si>
  <si>
    <t>3、請參照選擇預算(右表)或代辦經費(下表)代號於各表格輸入代碼：</t>
  </si>
  <si>
    <t>分擔員工保險費</t>
  </si>
  <si>
    <t>教科書費</t>
  </si>
  <si>
    <t>營養午餐費</t>
  </si>
  <si>
    <t>家長會費</t>
  </si>
  <si>
    <t>代扣所得稅</t>
  </si>
  <si>
    <t>否</t>
  </si>
  <si>
    <t>推  算</t>
  </si>
  <si>
    <t>經  辦  單  位</t>
  </si>
  <si>
    <t>主  管</t>
  </si>
  <si>
    <t>所得登記</t>
  </si>
  <si>
    <t>基 金 主 持 人</t>
  </si>
  <si>
    <t>會  計  單  位</t>
  </si>
  <si>
    <t>憑 證 編 號</t>
  </si>
  <si>
    <t>傳票(付款憑單)編號：</t>
  </si>
  <si>
    <t>黏貼單據</t>
  </si>
  <si>
    <t>張</t>
  </si>
  <si>
    <t>原 始 憑 證 黏 存 單</t>
  </si>
  <si>
    <t>簽 證 編 號：</t>
  </si>
  <si>
    <t>用  途  說  明</t>
  </si>
  <si>
    <t>輸入三級用途別代碼：</t>
  </si>
  <si>
    <t>基 金 主 持 人</t>
  </si>
  <si>
    <r>
      <t xml:space="preserve">   用 途 說 明    </t>
    </r>
    <r>
      <rPr>
        <sz val="10"/>
        <rFont val="標楷體"/>
        <family val="4"/>
      </rPr>
      <t>〈由請示單位詳填〉</t>
    </r>
  </si>
  <si>
    <t>會      辦</t>
  </si>
  <si>
    <t>會  計  單  位</t>
  </si>
  <si>
    <t>第     號</t>
  </si>
  <si>
    <t>預  算  年  度</t>
  </si>
  <si>
    <t>規  格</t>
  </si>
  <si>
    <t>單 位</t>
  </si>
  <si>
    <t>會 計 單 位</t>
  </si>
  <si>
    <t>請   購  單  位</t>
  </si>
  <si>
    <t>會       辦</t>
  </si>
  <si>
    <t>基 金 主 持 人</t>
  </si>
  <si>
    <t>財物請﹝修﹞購單</t>
  </si>
  <si>
    <t>用     途     說     明</t>
  </si>
  <si>
    <t>保管人</t>
  </si>
  <si>
    <t>支出憑證(統一發票或普通收據)黏貼處(估價單等附件訂於背面)</t>
  </si>
  <si>
    <t xml:space="preserve">   5.本用紙由有關人員順序核章後，送會計單位辦理經費核銷手續，月底由會計單位依程序辦理。</t>
  </si>
  <si>
    <t>簽 證 編 號：</t>
  </si>
  <si>
    <t>傳票(付款憑單)編號：</t>
  </si>
  <si>
    <t xml:space="preserve">傳票(付款憑單)編號：         </t>
  </si>
  <si>
    <t>支出憑證(統一發票或普通收據)黏貼處(估價單等附件訂於背面)</t>
  </si>
  <si>
    <t>保管人</t>
  </si>
  <si>
    <t>推  算</t>
  </si>
  <si>
    <t>主  管</t>
  </si>
  <si>
    <t>財物或軟  體登記</t>
  </si>
  <si>
    <t>軍保</t>
  </si>
  <si>
    <t>仁愛基金</t>
  </si>
  <si>
    <t>教育儲蓄戶</t>
  </si>
  <si>
    <t>電腦設備及維護管理費</t>
  </si>
  <si>
    <t>畢業紀念冊</t>
  </si>
  <si>
    <t>L10002</t>
  </si>
  <si>
    <t>公保費</t>
  </si>
  <si>
    <t>健保費-公保人員</t>
  </si>
  <si>
    <t>健保費-勞保人員</t>
  </si>
  <si>
    <t>勞保費</t>
  </si>
  <si>
    <t>退休準備金</t>
  </si>
  <si>
    <t>零用金</t>
  </si>
  <si>
    <t>教育局補助款</t>
  </si>
  <si>
    <t>公所補助款-______</t>
  </si>
  <si>
    <t>其他單位補助款</t>
  </si>
  <si>
    <t>教育局補助款(列管款項)</t>
  </si>
  <si>
    <t>公提離職儲金</t>
  </si>
  <si>
    <t>教育局規範,不可自設</t>
  </si>
  <si>
    <t>保固保證金-工程名稱-廠商名稱-保固期限</t>
  </si>
  <si>
    <t>保證金-______</t>
  </si>
  <si>
    <t>自提離職儲金</t>
  </si>
  <si>
    <t>1112-3</t>
  </si>
  <si>
    <t>1112-4</t>
  </si>
  <si>
    <t>應付退休及離職準備金</t>
  </si>
  <si>
    <t>E</t>
  </si>
  <si>
    <t>L</t>
  </si>
  <si>
    <t>存入保證金</t>
  </si>
  <si>
    <t>R</t>
  </si>
  <si>
    <t>金      額</t>
  </si>
  <si>
    <t>會  計  單  位</t>
  </si>
  <si>
    <t xml:space="preserve">基  金  主  持  人  </t>
  </si>
  <si>
    <t>費用動支請示單</t>
  </si>
  <si>
    <t>金額：</t>
  </si>
  <si>
    <t>元整</t>
  </si>
  <si>
    <t>說明：</t>
  </si>
  <si>
    <t xml:space="preserve">   1.不同工作計畫或用途別之原始憑證及發票請勿混合黏貼。</t>
  </si>
  <si>
    <t>L23020</t>
  </si>
  <si>
    <t xml:space="preserve">   2.本用紙除「簽證編號」、「傳票(付款憑單)編號」及「憑證編號」三欄由會計單位填列外，其餘各欄由經辦核銷工作之事務人員填列。</t>
  </si>
  <si>
    <t xml:space="preserve">   3.本用紙憑證黏貼線上端有關人員核章欄，得視各機關實際工作之分工程序自行增列。</t>
  </si>
  <si>
    <t xml:space="preserve">   4.凡提供參考之附件，如不能同時黏貼，則記明某號憑證之附件，，按號另裝成册一併附送，並於憑證簿封面註明上開另裝附件若干件。</t>
  </si>
  <si>
    <t xml:space="preserve">   6.開立傳票或付款憑單時，由會計單位於原始憑證及發票上加蓋「已開傳票或憑單」章戳。</t>
  </si>
  <si>
    <t xml:space="preserve">   7.業務單位將證明支出事項之合法原始憑證黏貼於本黏存單後，應在黏貼處加以簽章或加蓋騎縫章。</t>
  </si>
  <si>
    <t>請詳閱說明，第1次使用請於白底區內依貴校資料輸入更新後，直接到要使用之表單各欄位輸入代碼((請購單在D3，動支請示單在E3，黏貼單在F5輸入三級用途別科目代號，自動帶出科目；各支付款項請參閱R4-R75各欄對照M4-M75代碼)及該表各欄需輸入之明細資料後列印相關所需表單。(L40001-L6000*係教育局管控項目依教育局公文代碼設置輸入並列管經費)其餘各款可參考「請購單操作列印步驟說明」</t>
  </si>
  <si>
    <t xml:space="preserve">  金      額</t>
  </si>
  <si>
    <t>二、三級用途別</t>
  </si>
  <si>
    <t>臺南市地方教育發展基金會計科目之延伸科目一覽表</t>
  </si>
  <si>
    <t>會計科目編號</t>
  </si>
  <si>
    <t>會計科目(含延伸科目)名稱</t>
  </si>
  <si>
    <t>銀行存款</t>
  </si>
  <si>
    <t>1112-1</t>
  </si>
  <si>
    <t>銀行存款-市庫存款</t>
  </si>
  <si>
    <t>1112-2</t>
  </si>
  <si>
    <t>銀行存款-保管款-執行預算專戶</t>
  </si>
  <si>
    <t>銀行存款-保管款-代收款專戶</t>
  </si>
  <si>
    <t>銀行存款-保管款-教育儲蓄專戶</t>
  </si>
  <si>
    <t>1112-5</t>
  </si>
  <si>
    <t>銀行存款-保管款-午餐專戶</t>
  </si>
  <si>
    <t>1112-6</t>
  </si>
  <si>
    <t>銀行存款-保管款-其他</t>
  </si>
  <si>
    <t>1112-7</t>
  </si>
  <si>
    <t>銀行存款-保管款-保管款專戶</t>
  </si>
  <si>
    <t>代管資產</t>
  </si>
  <si>
    <t>1316-1</t>
  </si>
  <si>
    <t>代管資產-土地</t>
  </si>
  <si>
    <t>1316-2</t>
  </si>
  <si>
    <t>代管資產-土地改良物</t>
  </si>
  <si>
    <t xml:space="preserve">                               </t>
  </si>
  <si>
    <t>1316-3</t>
  </si>
  <si>
    <t>代管資產-房屋及建築</t>
  </si>
  <si>
    <t>1316-4</t>
  </si>
  <si>
    <t>代管資產-機械及設備</t>
  </si>
  <si>
    <t>1316-5</t>
  </si>
  <si>
    <t>代管資產-交通及運輸設備</t>
  </si>
  <si>
    <t>1316-6</t>
  </si>
  <si>
    <t>代管資產-什項設備</t>
  </si>
  <si>
    <t>1316-7</t>
  </si>
  <si>
    <t>代管資產-購建中固定資產</t>
  </si>
  <si>
    <t>1316-8</t>
  </si>
  <si>
    <t>代管資產-電腦軟體</t>
  </si>
  <si>
    <t>1316-9</t>
  </si>
  <si>
    <t>代管資產-權利</t>
  </si>
  <si>
    <t>保證品</t>
  </si>
  <si>
    <t>應付保證品</t>
  </si>
  <si>
    <t>T</t>
  </si>
  <si>
    <t>美感教育課程</t>
  </si>
  <si>
    <t>臺南市地方教育發展基金 會計資訊系統 子目編碼規則  一</t>
  </si>
  <si>
    <t>會計科目編號</t>
  </si>
  <si>
    <t>會計科目(含延伸科目)名稱</t>
  </si>
  <si>
    <t>會計科目簡碼
(子目代碼第一碼)</t>
  </si>
  <si>
    <t>備註</t>
  </si>
  <si>
    <t>113Y</t>
  </si>
  <si>
    <t>其他應收款</t>
  </si>
  <si>
    <t>A</t>
  </si>
  <si>
    <t>用品盤存</t>
  </si>
  <si>
    <t>B</t>
  </si>
  <si>
    <t>預付費用</t>
  </si>
  <si>
    <t>C</t>
  </si>
  <si>
    <t>115Y</t>
  </si>
  <si>
    <t>其他預付款</t>
  </si>
  <si>
    <t>D</t>
  </si>
  <si>
    <t>應付退休及離職準備金</t>
  </si>
  <si>
    <t>E</t>
  </si>
  <si>
    <t>124Y</t>
  </si>
  <si>
    <t>其他準備金</t>
  </si>
  <si>
    <t>F</t>
  </si>
  <si>
    <t>存出保證金</t>
  </si>
  <si>
    <t>G</t>
  </si>
  <si>
    <t>保管有價證券</t>
  </si>
  <si>
    <t>I</t>
  </si>
  <si>
    <t>保管品</t>
  </si>
  <si>
    <t>J</t>
  </si>
  <si>
    <t>K</t>
  </si>
  <si>
    <t>應付費用</t>
  </si>
  <si>
    <t>M</t>
  </si>
  <si>
    <t>應付工程款</t>
  </si>
  <si>
    <t>N</t>
  </si>
  <si>
    <t>212Y</t>
  </si>
  <si>
    <t>其他應付款</t>
  </si>
  <si>
    <t>O</t>
  </si>
  <si>
    <t>預收收入</t>
  </si>
  <si>
    <t>P</t>
  </si>
  <si>
    <t>213Y</t>
  </si>
  <si>
    <t>其他預收款</t>
  </si>
  <si>
    <t>Q</t>
  </si>
  <si>
    <t>暫收及待結轉帳項</t>
  </si>
  <si>
    <t>S</t>
  </si>
  <si>
    <t>Z</t>
  </si>
  <si>
    <t>子目編碼規則說明</t>
  </si>
  <si>
    <t>應付代收款子目規則~</t>
  </si>
  <si>
    <t>第一碼：會計科目</t>
  </si>
  <si>
    <t>第二碼：性質分類</t>
  </si>
  <si>
    <t>第三、四、五、六碼：流水號</t>
  </si>
  <si>
    <t xml:space="preserve"> (由學校自行編碼使用，可用數字0~9及英文字母A~Z)</t>
  </si>
  <si>
    <t>其餘會計科目子目規則~</t>
  </si>
  <si>
    <t>軍保</t>
  </si>
  <si>
    <t>代扣所得稅</t>
  </si>
  <si>
    <t>教科書費</t>
  </si>
  <si>
    <t>仁愛基金</t>
  </si>
  <si>
    <t>班級費</t>
  </si>
  <si>
    <t>營養午餐費</t>
  </si>
  <si>
    <t>教育儲蓄戶</t>
  </si>
  <si>
    <t>電腦設備及維護管理費</t>
  </si>
  <si>
    <t>畢業紀念冊</t>
  </si>
  <si>
    <t>家長會費</t>
  </si>
  <si>
    <t>平安保險費</t>
  </si>
  <si>
    <t>零用金</t>
  </si>
  <si>
    <t>凡機械、運輸及發電設備所耗用之燃料屬之。</t>
  </si>
  <si>
    <t>凡按當月僱用勞工投保薪資總額及規定費率，提繳積欠工資墊償基金之費用屬之。</t>
  </si>
  <si>
    <t>凡使用水、電、氣體及其他動力費等屬之。</t>
  </si>
  <si>
    <t>凡水電、郵電、旅運、印製裝訂及廣告、修理保養及保固、保險、專業服務、公共關係等費用皆屬之。</t>
  </si>
  <si>
    <r>
      <t>凡義工</t>
    </r>
    <r>
      <rPr>
        <sz val="14"/>
        <color indexed="10"/>
        <rFont val="標楷體"/>
        <family val="4"/>
      </rPr>
      <t>免費</t>
    </r>
    <r>
      <rPr>
        <sz val="14"/>
        <rFont val="標楷體"/>
        <family val="4"/>
      </rPr>
      <t>提供服務</t>
    </r>
    <r>
      <rPr>
        <sz val="14"/>
        <color indexed="10"/>
        <rFont val="標楷體"/>
        <family val="4"/>
      </rPr>
      <t>，給付其車馬費等</t>
    </r>
    <r>
      <rPr>
        <sz val="14"/>
        <rFont val="標楷體"/>
        <family val="4"/>
      </rPr>
      <t>屬之。</t>
    </r>
  </si>
  <si>
    <t>凡按月、按日或按件計酬等人員之酬金等屬之。</t>
  </si>
  <si>
    <t>高中技藝教育課程合作式開班費-市預算</t>
  </si>
  <si>
    <t>服務費用</t>
  </si>
  <si>
    <t>一般服務費</t>
  </si>
  <si>
    <t>代理(辦)費</t>
  </si>
  <si>
    <t>計畫名稱</t>
  </si>
  <si>
    <t>一級用途別</t>
  </si>
  <si>
    <t>預     算    科    目</t>
  </si>
  <si>
    <t>名          稱</t>
  </si>
  <si>
    <t>估    價</t>
  </si>
  <si>
    <t>備    註</t>
  </si>
  <si>
    <t>單 價</t>
  </si>
  <si>
    <t>小  計</t>
  </si>
  <si>
    <t>合   計</t>
  </si>
  <si>
    <t>使用政府採購卡</t>
  </si>
  <si>
    <t>請  購  單  位</t>
  </si>
  <si>
    <t>採  購  單  位</t>
  </si>
  <si>
    <t>請購人</t>
  </si>
  <si>
    <t>處室主任</t>
  </si>
  <si>
    <t>工作場所水費</t>
  </si>
  <si>
    <t>購置室內廣播系統</t>
  </si>
  <si>
    <t>L10003</t>
  </si>
  <si>
    <t>L10004</t>
  </si>
  <si>
    <t>L10005</t>
  </si>
  <si>
    <t>L10006</t>
  </si>
  <si>
    <t>L10007</t>
  </si>
  <si>
    <t>L21034</t>
  </si>
  <si>
    <t>廣達游於藝</t>
  </si>
  <si>
    <t>L10008</t>
  </si>
  <si>
    <t>L10009</t>
  </si>
  <si>
    <t>L10010</t>
  </si>
  <si>
    <t>L10011</t>
  </si>
  <si>
    <t>L10012</t>
  </si>
  <si>
    <t>L10013</t>
  </si>
  <si>
    <t>L10014</t>
  </si>
  <si>
    <t>L10015</t>
  </si>
  <si>
    <t>L10016</t>
  </si>
  <si>
    <t>L10017</t>
  </si>
  <si>
    <t>L10018</t>
  </si>
  <si>
    <t>L21001</t>
  </si>
  <si>
    <t>L21002</t>
  </si>
  <si>
    <t>L21003</t>
  </si>
  <si>
    <t>L21004</t>
  </si>
  <si>
    <t>L21005</t>
  </si>
  <si>
    <t>L21006</t>
  </si>
  <si>
    <t>L21007</t>
  </si>
  <si>
    <t>L21008</t>
  </si>
  <si>
    <t>L21009</t>
  </si>
  <si>
    <t>L21010</t>
  </si>
  <si>
    <t>L21011</t>
  </si>
  <si>
    <t>L21012</t>
  </si>
  <si>
    <t>L21013</t>
  </si>
  <si>
    <t>臺南市立永仁高級中學</t>
  </si>
  <si>
    <t>課業輔導費</t>
  </si>
  <si>
    <t>重補修學分費</t>
  </si>
  <si>
    <t>實習(驗)費</t>
  </si>
  <si>
    <t>影印費</t>
  </si>
  <si>
    <t>工作費</t>
  </si>
  <si>
    <t>L23002</t>
  </si>
  <si>
    <t>L23003</t>
  </si>
  <si>
    <t>L23004</t>
  </si>
  <si>
    <t>L23005</t>
  </si>
  <si>
    <t>冷氣電費</t>
  </si>
  <si>
    <t>註冊帳戶</t>
  </si>
  <si>
    <t>游泳池水電及管理費</t>
  </si>
  <si>
    <t>L24002</t>
  </si>
  <si>
    <t>L24003</t>
  </si>
  <si>
    <t>L24004</t>
  </si>
  <si>
    <t>L24005</t>
  </si>
  <si>
    <t>教育優先區</t>
  </si>
  <si>
    <t>學生無力繳交代收代辦費</t>
  </si>
  <si>
    <t>校外教學-2年級</t>
  </si>
  <si>
    <t xml:space="preserve">  </t>
  </si>
  <si>
    <t>臺南市地方教育發展基金－臺南市立永仁高級中學</t>
  </si>
  <si>
    <r>
      <t>進</t>
    </r>
    <r>
      <rPr>
        <b/>
        <sz val="14"/>
        <color indexed="10"/>
        <rFont val="標楷體"/>
        <family val="4"/>
      </rPr>
      <t>用身心障礙人士、特教車或偏遠交通車駕駛薪資、年終獎金、勞健保費、勞退準備金等</t>
    </r>
  </si>
  <si>
    <t>臨時僱工工資/值勤已人力替代之臨時人員酬金(以值班費聘僱警衛)</t>
  </si>
  <si>
    <t>暫付及待結轉帳項</t>
  </si>
  <si>
    <t>H</t>
  </si>
  <si>
    <t>職員薪金</t>
  </si>
  <si>
    <t>保全費用.電話機消毒</t>
  </si>
  <si>
    <t>18Y、休假補助、婚喪及生育補助、子女教育補助費(含退休人員)、</t>
  </si>
  <si>
    <t>各項資料、考卷印刷及裝訂費</t>
  </si>
  <si>
    <t>教職員按月提撥退休準備金、退休金、補償金、月退人員死亡月撫慰金、退休人員服務獎章獎勵金</t>
  </si>
  <si>
    <t>購置電腦.伺服器等機械設備</t>
  </si>
  <si>
    <t>L27002</t>
  </si>
  <si>
    <t>身障生交通費</t>
  </si>
  <si>
    <t>稅捐、規費(強制費)與繳庫</t>
  </si>
  <si>
    <t>汽車燃料使用費</t>
  </si>
  <si>
    <t>午餐相關經費</t>
  </si>
  <si>
    <t>場地設施使用費</t>
  </si>
  <si>
    <t>推  算</t>
  </si>
  <si>
    <t>體育活動費</t>
  </si>
  <si>
    <t>每月兼代課鐘點費、補校鐘點費、補校兼職工作補助費、補校導師費、短期代課教師薪資</t>
  </si>
  <si>
    <t>所得登記</t>
  </si>
  <si>
    <t>財物或軟體登記</t>
  </si>
  <si>
    <t>保管人</t>
  </si>
  <si>
    <t>主  管</t>
  </si>
  <si>
    <t>二代健保補充保費</t>
  </si>
  <si>
    <t xml:space="preserve">庶務組長 </t>
  </si>
  <si>
    <t>車輛使用牌照稅</t>
  </si>
  <si>
    <t>二代健保補充保費</t>
  </si>
  <si>
    <t>二代健保補充保費</t>
  </si>
  <si>
    <t>付   年度工友考績獎金</t>
  </si>
  <si>
    <t>總務主任</t>
  </si>
  <si>
    <t>團體保險費</t>
  </si>
  <si>
    <t>L23006</t>
  </si>
  <si>
    <t>L23007</t>
  </si>
  <si>
    <t>L23008</t>
  </si>
  <si>
    <t>L23009</t>
  </si>
  <si>
    <t>L23010</t>
  </si>
  <si>
    <t>存入保證金</t>
  </si>
  <si>
    <t>L23011</t>
  </si>
  <si>
    <t>L23012</t>
  </si>
  <si>
    <t>L23013</t>
  </si>
  <si>
    <t>L23014</t>
  </si>
  <si>
    <t>L23015</t>
  </si>
  <si>
    <t>L23016</t>
  </si>
  <si>
    <t>L23017</t>
  </si>
  <si>
    <t>L23019</t>
  </si>
  <si>
    <t>離職儲金</t>
  </si>
  <si>
    <t>二代健保-中央補助</t>
  </si>
  <si>
    <t>L21015</t>
  </si>
  <si>
    <t>L21016</t>
  </si>
  <si>
    <t>L21018</t>
  </si>
  <si>
    <t>L21019</t>
  </si>
  <si>
    <t>L21020</t>
  </si>
  <si>
    <t>L21021</t>
  </si>
  <si>
    <t>L21022</t>
  </si>
  <si>
    <t>L21023</t>
  </si>
  <si>
    <t>L21024</t>
  </si>
  <si>
    <t>L21025</t>
  </si>
  <si>
    <t>L21026</t>
  </si>
  <si>
    <t>L21027</t>
  </si>
  <si>
    <t>L21028</t>
  </si>
  <si>
    <t>L21029</t>
  </si>
  <si>
    <t>L21030</t>
  </si>
  <si>
    <t>L21031</t>
  </si>
  <si>
    <t>L21032</t>
  </si>
  <si>
    <t>L21033</t>
  </si>
  <si>
    <t>友善校園-高關懷彈性課程</t>
  </si>
  <si>
    <t>代號</t>
  </si>
  <si>
    <t>1、請輸入學校名稱：</t>
  </si>
  <si>
    <t>正式員額薪資</t>
  </si>
  <si>
    <t>每月教、職員薪津；原職員待遇、教師待遇、長期代理教師薪資</t>
  </si>
  <si>
    <t>2、經費所屬年度：</t>
  </si>
  <si>
    <t>各處室之代辦經費科目可自行刪除(Del),新增請依會計室所給予之名稱自行輸入↓.</t>
  </si>
  <si>
    <t>獎        金</t>
  </si>
  <si>
    <t>18Y</t>
  </si>
  <si>
    <t>水電費</t>
  </si>
  <si>
    <t>招生宣導業務費  不得使用</t>
  </si>
  <si>
    <t>電腦使用費</t>
  </si>
  <si>
    <t>辦公房屋等建物、體育館、演藝廳、教室、廁所等修繕</t>
  </si>
  <si>
    <t>二代健保-公保人員</t>
  </si>
  <si>
    <t>高壓變電室、大門、游泳池、水塔等處修繕</t>
  </si>
  <si>
    <t>二代健保-勞保人員</t>
  </si>
  <si>
    <t>二代健保-代扣</t>
  </si>
  <si>
    <t>特教車、廣播系統電信電視廣播設備、通訊設備等保養維修費</t>
  </si>
  <si>
    <t>教科書-高中</t>
  </si>
  <si>
    <t>26Y</t>
  </si>
  <si>
    <t>佣金、匯費、經理費及手續費</t>
  </si>
  <si>
    <t>27D</t>
  </si>
  <si>
    <t>27F</t>
  </si>
  <si>
    <t>教職員工自強活動費(含約僱人員1人)</t>
  </si>
  <si>
    <t>講課鐘點.稿費.出席審查及查詢費</t>
  </si>
  <si>
    <t>28A</t>
  </si>
  <si>
    <t>購置金額未達1萬元之套裝軟體、系統軟體維護費</t>
  </si>
  <si>
    <t>28Y</t>
  </si>
  <si>
    <t>測驗讀卡費.割字</t>
  </si>
  <si>
    <t>食品</t>
  </si>
  <si>
    <t>32Y</t>
  </si>
  <si>
    <t>車租</t>
  </si>
  <si>
    <t>由學校編列執行之其他設備</t>
  </si>
  <si>
    <t>由學校編列執行之交通及運輸設備</t>
  </si>
  <si>
    <t>獎助學金-富邦基金</t>
  </si>
  <si>
    <t xml:space="preserve">購置飲水機.冷氣機.典藏圖書等什項設備
</t>
  </si>
  <si>
    <t>由學校編列執行之無形資產</t>
  </si>
  <si>
    <t>消費與行為稅</t>
  </si>
  <si>
    <t>使用牌照稅</t>
  </si>
  <si>
    <t>L21014</t>
  </si>
  <si>
    <t>對學生各項活動比賽獎助學金、資源回收獎勵金</t>
  </si>
  <si>
    <t>72Y</t>
  </si>
  <si>
    <t>學生參加各項競賽及活動之交通、膳宿、報名費等相關費用</t>
  </si>
  <si>
    <t>91Y</t>
  </si>
  <si>
    <t>高中英語研習</t>
  </si>
  <si>
    <t>補救教學方案</t>
  </si>
  <si>
    <t>本土語經費</t>
  </si>
  <si>
    <t>冷氣使用及維護費</t>
  </si>
  <si>
    <t>L22001</t>
  </si>
  <si>
    <t>L22002</t>
  </si>
  <si>
    <t>L22003</t>
  </si>
  <si>
    <t>L23001</t>
  </si>
  <si>
    <t>耐震補強工程</t>
  </si>
  <si>
    <t>游泳教練費</t>
  </si>
  <si>
    <t>游泳教練費-高中</t>
  </si>
  <si>
    <t>臨時工作津貼</t>
  </si>
  <si>
    <t>L24001</t>
  </si>
  <si>
    <t>校外教學隨行人員經費</t>
  </si>
  <si>
    <t>L25001</t>
  </si>
  <si>
    <t>日本教育團費</t>
  </si>
  <si>
    <t>L26001</t>
  </si>
  <si>
    <t>L27001</t>
  </si>
  <si>
    <r>
      <t>‎</t>
    </r>
    <r>
      <rPr>
        <sz val="12"/>
        <rFont val="標楷體"/>
        <family val="4"/>
      </rPr>
      <t>劉新貴獎學金</t>
    </r>
    <r>
      <rPr>
        <sz val="12"/>
        <rFont val="Times New Roman"/>
        <family val="1"/>
      </rPr>
      <t>‎</t>
    </r>
    <r>
      <rPr>
        <sz val="12"/>
        <rFont val="標楷體"/>
        <family val="4"/>
      </rPr>
      <t>(</t>
    </r>
    <r>
      <rPr>
        <sz val="12"/>
        <rFont val="Times New Roman"/>
        <family val="1"/>
      </rPr>
      <t>‎</t>
    </r>
    <r>
      <rPr>
        <sz val="12"/>
        <rFont val="標楷體"/>
        <family val="4"/>
      </rPr>
      <t>00310840228431</t>
    </r>
    <r>
      <rPr>
        <sz val="12"/>
        <rFont val="Times New Roman"/>
        <family val="1"/>
      </rPr>
      <t>‎</t>
    </r>
    <r>
      <rPr>
        <sz val="12"/>
        <rFont val="標楷體"/>
        <family val="4"/>
      </rPr>
      <t>)</t>
    </r>
    <r>
      <rPr>
        <sz val="12"/>
        <rFont val="Times New Roman"/>
        <family val="1"/>
      </rPr>
      <t>‎‎</t>
    </r>
  </si>
  <si>
    <t>L22004</t>
  </si>
  <si>
    <t>L22005</t>
  </si>
  <si>
    <t>L22006</t>
  </si>
  <si>
    <t>L22007</t>
  </si>
  <si>
    <t>L22008</t>
  </si>
  <si>
    <t>L22009</t>
  </si>
  <si>
    <t>軍訓教官值班費(部)</t>
  </si>
  <si>
    <t>體適能檢測</t>
  </si>
  <si>
    <t>田徑隊補助款</t>
  </si>
  <si>
    <t>健康促進學校</t>
  </si>
  <si>
    <t>L22010</t>
  </si>
  <si>
    <t>L22011</t>
  </si>
  <si>
    <t>L22012</t>
  </si>
  <si>
    <t>L22013</t>
  </si>
  <si>
    <t>L25002</t>
  </si>
  <si>
    <t>L25003</t>
  </si>
  <si>
    <t>L25004</t>
  </si>
  <si>
    <t>L25005</t>
  </si>
  <si>
    <t>L26002</t>
  </si>
  <si>
    <t>L26003</t>
  </si>
  <si>
    <t>L26005</t>
  </si>
  <si>
    <t>L26006</t>
  </si>
  <si>
    <t>L10001</t>
  </si>
  <si>
    <t>應付代收款</t>
  </si>
  <si>
    <t>教育局規範,不可自設</t>
  </si>
  <si>
    <t>臺南市地方教育發展基金 會計資訊系統 子目編碼規則二</t>
  </si>
  <si>
    <t>如屬教育局規範之子目範圍，子目之碼次、名稱請務必依下表內容及教育局補助文設定</t>
  </si>
  <si>
    <t>借貸方科目</t>
  </si>
  <si>
    <t>碼次</t>
  </si>
  <si>
    <t>子目設定名稱</t>
  </si>
  <si>
    <t>說明</t>
  </si>
  <si>
    <r>
      <t xml:space="preserve">借方會計科目：
</t>
    </r>
    <r>
      <rPr>
        <b/>
        <sz val="12"/>
        <rFont val="標楷體"/>
        <family val="4"/>
      </rPr>
      <t>1112 銀行存款 (請選取各延伸科目)</t>
    </r>
    <r>
      <rPr>
        <sz val="12"/>
        <rFont val="新細明體"/>
        <family val="1"/>
      </rPr>
      <t xml:space="preserve">
貸方會計科目：
</t>
    </r>
    <r>
      <rPr>
        <b/>
        <sz val="12"/>
        <rFont val="標楷體"/>
        <family val="4"/>
      </rPr>
      <t>2123 應付代收款</t>
    </r>
  </si>
  <si>
    <t>共同性</t>
  </si>
  <si>
    <t>請依左列碼次及子目名稱依操作手冊輸入會計系統</t>
  </si>
  <si>
    <t>自設</t>
  </si>
  <si>
    <t>各校依需要自行設置，99年度以前補助款結轉100年度繼續支用之款項設在L2</t>
  </si>
  <si>
    <t>課後輔導費</t>
  </si>
  <si>
    <t>L20001~L29999為各校依需要自行設置</t>
  </si>
  <si>
    <t>校外教學-1年級</t>
  </si>
  <si>
    <t>學藝活動費</t>
  </si>
  <si>
    <r>
      <t xml:space="preserve">借方會計科目：
</t>
    </r>
    <r>
      <rPr>
        <b/>
        <sz val="12"/>
        <rFont val="標楷體"/>
        <family val="4"/>
      </rPr>
      <t>1112-2銀行存款-保管金專戶</t>
    </r>
    <r>
      <rPr>
        <sz val="12"/>
        <rFont val="新細明體"/>
        <family val="1"/>
      </rPr>
      <t xml:space="preserve">
貸方會計科目：
</t>
    </r>
    <r>
      <rPr>
        <b/>
        <sz val="12"/>
        <rFont val="標楷體"/>
        <family val="4"/>
      </rPr>
      <t>2123應付代收款</t>
    </r>
  </si>
  <si>
    <t>100年度起教育局補助款設在L3項下，可由學校自設</t>
  </si>
  <si>
    <r>
      <t>L30001~L3××××屬教育局縣款基金預算補助款項，</t>
    </r>
    <r>
      <rPr>
        <sz val="12"/>
        <color indexed="10"/>
        <rFont val="新細明體"/>
        <family val="1"/>
      </rPr>
      <t>由學校自行設置</t>
    </r>
  </si>
  <si>
    <t>中央政府補助款</t>
  </si>
  <si>
    <r>
      <t>L40001~L4×××× 屬中央補助款項，</t>
    </r>
    <r>
      <rPr>
        <sz val="12"/>
        <color indexed="10"/>
        <rFont val="新細明體"/>
        <family val="1"/>
      </rPr>
      <t>由教育局於核定公文統一設置</t>
    </r>
  </si>
  <si>
    <t>公所補助款</t>
  </si>
  <si>
    <t>L51001~L51999為各校依需要自行設置</t>
  </si>
  <si>
    <t>各校依需要自行設置</t>
  </si>
  <si>
    <t>L52001~L52999為各校依需要自行設置</t>
  </si>
  <si>
    <r>
      <t>L60001~L6××××,屬教育局縣款基金預算補助，但</t>
    </r>
    <r>
      <rPr>
        <sz val="12"/>
        <color indexed="10"/>
        <rFont val="新細明體"/>
        <family val="1"/>
      </rPr>
      <t>需專案列管款項，由教育局於核定公文統一設置。</t>
    </r>
  </si>
  <si>
    <r>
      <t xml:space="preserve">借方會計科目：
</t>
    </r>
    <r>
      <rPr>
        <b/>
        <sz val="12"/>
        <rFont val="標楷體"/>
        <family val="4"/>
      </rPr>
      <t>1112-2銀行存款-保管金專戶</t>
    </r>
    <r>
      <rPr>
        <sz val="12"/>
        <rFont val="新細明體"/>
        <family val="1"/>
      </rPr>
      <t xml:space="preserve">
貸方會計科目
</t>
    </r>
    <r>
      <rPr>
        <b/>
        <sz val="12"/>
        <rFont val="標楷體"/>
        <family val="4"/>
      </rPr>
      <t>2211存入保證金</t>
    </r>
  </si>
  <si>
    <t>押標金</t>
  </si>
  <si>
    <t>押標金-工程名稱-廠商名稱</t>
  </si>
  <si>
    <t>R10001~R19999為各校依需要自行設置</t>
  </si>
  <si>
    <t>履約保證金</t>
  </si>
  <si>
    <t>履約保證金-工程名稱-廠商名稱-履約期限</t>
  </si>
  <si>
    <t>R20001~R29999為各校依需要自行設置</t>
  </si>
  <si>
    <t>差額保證金</t>
  </si>
  <si>
    <t>差額保證金-工程名稱-廠商名稱-履約期限</t>
  </si>
  <si>
    <t>R30001~R39999為各校依需要自行設置</t>
  </si>
  <si>
    <t>保固保證金</t>
  </si>
  <si>
    <t>R40001~R49999為各校依需要自行設置</t>
  </si>
  <si>
    <t>保證金</t>
  </si>
  <si>
    <t>R50001~R59999為各校依需要自行設置</t>
  </si>
  <si>
    <r>
      <t xml:space="preserve">借方會計科目：
</t>
    </r>
    <r>
      <rPr>
        <b/>
        <sz val="12"/>
        <rFont val="新細明體"/>
        <family val="1"/>
      </rPr>
      <t>1413</t>
    </r>
    <r>
      <rPr>
        <b/>
        <sz val="12"/>
        <rFont val="標楷體"/>
        <family val="4"/>
      </rPr>
      <t>保證品</t>
    </r>
    <r>
      <rPr>
        <sz val="12"/>
        <rFont val="新細明體"/>
        <family val="1"/>
      </rPr>
      <t xml:space="preserve">
貸方會計科目：
</t>
    </r>
    <r>
      <rPr>
        <b/>
        <sz val="12"/>
        <rFont val="新細明體"/>
        <family val="1"/>
      </rPr>
      <t>2313</t>
    </r>
    <r>
      <rPr>
        <b/>
        <sz val="12"/>
        <rFont val="標楷體"/>
        <family val="4"/>
      </rPr>
      <t>應付保證品</t>
    </r>
  </si>
  <si>
    <t>T</t>
  </si>
  <si>
    <t>應付保證品</t>
  </si>
  <si>
    <t>應付保證品-工程名稱-廠商名稱</t>
  </si>
  <si>
    <r>
      <t xml:space="preserve">借方會計科目：
</t>
    </r>
    <r>
      <rPr>
        <b/>
        <sz val="12"/>
        <rFont val="新細明體"/>
        <family val="1"/>
      </rPr>
      <t>1241</t>
    </r>
    <r>
      <rPr>
        <b/>
        <sz val="12"/>
        <rFont val="標楷體"/>
        <family val="4"/>
      </rPr>
      <t>退休及離職準備金</t>
    </r>
    <r>
      <rPr>
        <sz val="12"/>
        <rFont val="新細明體"/>
        <family val="1"/>
      </rPr>
      <t xml:space="preserve">
貸方會計科目：
</t>
    </r>
    <r>
      <rPr>
        <b/>
        <sz val="12"/>
        <rFont val="新細明體"/>
        <family val="1"/>
      </rPr>
      <t>2213</t>
    </r>
    <r>
      <rPr>
        <b/>
        <sz val="12"/>
        <rFont val="標楷體"/>
        <family val="4"/>
      </rPr>
      <t>應付退休及離職準備金</t>
    </r>
  </si>
  <si>
    <t>E10001~E19999為各校依需要自行設置</t>
  </si>
  <si>
    <t>E20001~E29999為各校依需要自行設置</t>
  </si>
  <si>
    <t>使用政府採購卡</t>
  </si>
  <si>
    <t>一級用途別</t>
  </si>
  <si>
    <t>各校經常門分支計畫</t>
  </si>
  <si>
    <t>用人費用</t>
  </si>
  <si>
    <t>正式員額薪資</t>
  </si>
  <si>
    <t>職員薪金</t>
  </si>
  <si>
    <t>工員工資</t>
  </si>
  <si>
    <t>憑證編號</t>
  </si>
  <si>
    <t>預     算    科    目</t>
  </si>
  <si>
    <t>名          稱</t>
  </si>
  <si>
    <t>估    價</t>
  </si>
  <si>
    <t>備    註</t>
  </si>
  <si>
    <t>單 價</t>
  </si>
  <si>
    <t>小  計</t>
  </si>
  <si>
    <t>請  購  單  位</t>
  </si>
  <si>
    <t>採  購  單  位</t>
  </si>
  <si>
    <t>請購人</t>
  </si>
  <si>
    <t>聘僱及兼職人員薪資</t>
  </si>
  <si>
    <t>約僱職員薪金</t>
  </si>
  <si>
    <t>每月約僱人員薪津；原職務代理人薪資、約僱人員薪資</t>
  </si>
  <si>
    <t>兼職人員酬金</t>
  </si>
  <si>
    <t>計畫名稱</t>
  </si>
  <si>
    <t>二、三級用途別</t>
  </si>
  <si>
    <t>合   計</t>
  </si>
  <si>
    <t>處室主任</t>
  </si>
  <si>
    <t>凡基金用人之薪資、福利、獎金或其他給與等費用皆屬之。</t>
  </si>
  <si>
    <t>凡管理委員會委員、顧問之報酬及正式員工、警衛之薪資等屬之。</t>
  </si>
  <si>
    <t>管理委員會委員報酬</t>
  </si>
  <si>
    <t>凡依規定支給專、兼任管理委員會委員之酬勞屬之。</t>
  </si>
  <si>
    <t>顧問人員報酬</t>
  </si>
  <si>
    <t>凡奉准聘任之顧問人員報酬及交通費屬之。</t>
  </si>
  <si>
    <t>凡正式職員薪金屬之。</t>
  </si>
  <si>
    <t>凡正式工員工資屬之。</t>
  </si>
  <si>
    <t>警餉</t>
  </si>
  <si>
    <t>凡正式警衛薪餉屬之。</t>
  </si>
  <si>
    <t>凡聘用、約僱及兼職人員之薪資等屬之。</t>
  </si>
  <si>
    <t>聘用人員薪金</t>
  </si>
  <si>
    <t>凡在預算員額內，依「行政院暨所屬機關約僱人員僱用辦法」及其他規定進用職員之薪金屬之。</t>
  </si>
  <si>
    <t>約僱人員薪資</t>
  </si>
  <si>
    <t>約僱工員薪資</t>
  </si>
  <si>
    <t>凡在預算員額內，依「行政院暨所屬機關約僱人員僱用辦法」及其他規定進用工員之薪金等屬之。</t>
  </si>
  <si>
    <t>凡兼職人員之酬金及大專院校兼任教師之鐘點費屬之。</t>
  </si>
  <si>
    <t>超時工作報酬</t>
  </si>
  <si>
    <t>凡員工超時工作之加（值）班費、誤餐費等屬之。</t>
  </si>
  <si>
    <t>凡員工在規定上班時間或正常工作時間以外，經指派延長工作及因業務需要不能依規定休假支領之加班費及不休假加班費等費用屬之。</t>
  </si>
  <si>
    <t>值班費</t>
  </si>
  <si>
    <t>誤餐費</t>
  </si>
  <si>
    <t>凡員工因業務關係用餐時間必須延續工作，依規定支領之餐費屬之。</t>
  </si>
  <si>
    <t>津 貼</t>
  </si>
  <si>
    <t>凡員工依規定支領之各項津貼屬之。</t>
  </si>
  <si>
    <t>水電津貼</t>
  </si>
  <si>
    <t>凡員工依規定支領水電津貼屬之。</t>
  </si>
  <si>
    <t>領班津貼</t>
  </si>
  <si>
    <t>凡工人領班依規定支領之津貼屬之。</t>
  </si>
  <si>
    <t>僻地津貼</t>
  </si>
  <si>
    <t>凡員工在偏僻地區工作依規定支領之津貼屬之。</t>
  </si>
  <si>
    <t>工地津貼</t>
  </si>
  <si>
    <t>凡員工派赴工地工作依規定支領之津貼屬之。</t>
  </si>
  <si>
    <t>14Y</t>
  </si>
  <si>
    <t>其他津貼</t>
  </si>
  <si>
    <t>凡不屬於以上之其他津貼屬之。</t>
  </si>
  <si>
    <t>獎 金</t>
  </si>
  <si>
    <t>考績獎金</t>
  </si>
  <si>
    <t>凡按考績法規定核發之獎金屬之。</t>
  </si>
  <si>
    <t>年終獎金</t>
  </si>
  <si>
    <t>凡依規定於年節加發之工作獎金屬之。</t>
  </si>
  <si>
    <t>15Y</t>
  </si>
  <si>
    <t>其他獎金</t>
  </si>
  <si>
    <t>凡不屬於以上之其他獎金屬之。</t>
  </si>
  <si>
    <t>凡依規定提撥或支給之員工退休金、離職金等屬之。</t>
  </si>
  <si>
    <t>凡依規定提撥或支給之職員退休及離職金屬之。</t>
  </si>
  <si>
    <t>工員退休及離職金</t>
  </si>
  <si>
    <t>凡依規定提撥或支給之工員退休及離職金屬之。</t>
  </si>
  <si>
    <t>卹償金</t>
  </si>
  <si>
    <t>凡員工在職病故、意外死亡或職業災害傷亡之撫卹金、喪葬費、救濟費及補償費屬之。</t>
  </si>
  <si>
    <t>公教員工在職死亡之殮葬補助</t>
  </si>
  <si>
    <t>資遣費</t>
  </si>
  <si>
    <t>凡依規定資遣員工之費用屬之。</t>
  </si>
  <si>
    <t>職員資遣費</t>
  </si>
  <si>
    <t>凡職員依規定支領之資遣費屬之。</t>
  </si>
  <si>
    <t>工員資遣費</t>
  </si>
  <si>
    <t>凡工員依規定支領之資遣費屬之。</t>
  </si>
  <si>
    <t>福利費</t>
  </si>
  <si>
    <t>凡為增進員工福利依規定分擔或提撥之保險費、傷病醫藥費、福利金及體育活動費等屬之。</t>
  </si>
  <si>
    <t>分擔員工保險費</t>
  </si>
  <si>
    <t>凡員工參加公保、勞保及健保補助費屬之。</t>
  </si>
  <si>
    <t>分擔退休人員及其配偶暨員工眷屬保險費</t>
  </si>
  <si>
    <t>凡退休人員及其配偶暨員工眷屬之保險補助費屬之。</t>
  </si>
  <si>
    <t>傷病醫藥費</t>
  </si>
  <si>
    <t>凡員工體檢、傷病醫藥、安全衛生等補助費及附設醫院或醫務室診療、藥品費屬之。</t>
  </si>
  <si>
    <t>提撥福利金</t>
  </si>
  <si>
    <t>凡依職工福利金條例規定提撥之福利金屬之。</t>
  </si>
  <si>
    <t>體育活動費</t>
  </si>
  <si>
    <t>凡員工體育、文康活動或組隊參加各種競賽之訓練指導費、獎品、服裝、用品等各項費用屬之。</t>
  </si>
  <si>
    <t>分擔輔助建屋貸款利息</t>
  </si>
  <si>
    <t>凡分擔輔助員工購置住宅或建屋等貸款之貼補利息差額屬之。</t>
  </si>
  <si>
    <t>18Y</t>
  </si>
  <si>
    <t>凡不屬於以上各項之其他福利費屬之。</t>
  </si>
  <si>
    <t>凡依法提繳積欠工資墊償基金之費用屬之。</t>
  </si>
  <si>
    <t>提繳工資墊償費用</t>
  </si>
  <si>
    <t>服務費用</t>
  </si>
  <si>
    <t>水電費</t>
  </si>
  <si>
    <t>動力費</t>
  </si>
  <si>
    <t>凡各項電信、機械設備等動用之電力費屬之。</t>
  </si>
  <si>
    <t>凡工作場所耗用之電費屬之。</t>
  </si>
  <si>
    <t>宿舍電費</t>
  </si>
  <si>
    <t>凡宿舍耗用之電費屬之。</t>
  </si>
  <si>
    <t>工作場所水費</t>
  </si>
  <si>
    <t>凡工作場所耗用之水費屬之。</t>
  </si>
  <si>
    <t>宿舍水費</t>
  </si>
  <si>
    <t>凡宿舍耗用之水費屬之。</t>
  </si>
  <si>
    <t>凡工作場所、宿舍耗用之煤氣、瓦斯費屬之。</t>
  </si>
  <si>
    <t xml:space="preserve">21Y </t>
  </si>
  <si>
    <t>其他場所水電費</t>
  </si>
  <si>
    <t>凡不屬於以上場所水電費屬之。</t>
  </si>
  <si>
    <t>郵電費</t>
  </si>
  <si>
    <t>凡郵費、電話費、電報費及數據通信費等屬之。</t>
  </si>
  <si>
    <t>郵費</t>
  </si>
  <si>
    <t>凡寄發郵件之費用屬之。</t>
  </si>
  <si>
    <t>電話費</t>
  </si>
  <si>
    <t>凡使用電話之費用屬之。</t>
  </si>
  <si>
    <t>電報費</t>
  </si>
  <si>
    <t>凡拍發電報之費用屬之。</t>
  </si>
  <si>
    <t>數據通信費</t>
  </si>
  <si>
    <t>凡使用數據通信之費用屬之。</t>
  </si>
  <si>
    <t>光纖網路連線費、ADSL網路連線費、學校數據交換、網路通訊費用</t>
  </si>
  <si>
    <t>凡出差旅費及貨物運送、裝卸費用等屬之。</t>
  </si>
  <si>
    <t>國內旅費</t>
  </si>
  <si>
    <t>凡員工國內出差、調遣、受訓等交通費、住宿費、膳雜費及臨時費屬之。</t>
  </si>
  <si>
    <t>國外旅費</t>
  </si>
  <si>
    <t>大陸地區旅費</t>
  </si>
  <si>
    <t>凡派員赴大陸地區考察、開會、洽公等交通費、生活費及公費或川裝費屬之。</t>
  </si>
  <si>
    <t>員工通勤交通費</t>
  </si>
  <si>
    <t>凡支出員工上下班通勤所需之交通費屬之。</t>
  </si>
  <si>
    <t>專力費</t>
  </si>
  <si>
    <t>L22014</t>
  </si>
  <si>
    <t>凡僱工搬運、遞送物品等人力使用費屬之。</t>
  </si>
  <si>
    <t>貨物運費</t>
  </si>
  <si>
    <t>凡運送貨物、器材之海、陸、空運輸費用屬之。</t>
  </si>
  <si>
    <t>裝卸費</t>
  </si>
  <si>
    <t>凡貨物之裝卸費用屬之。</t>
  </si>
  <si>
    <t>港埠費</t>
  </si>
  <si>
    <t>凡進出口貨物之港埠費用屬之。</t>
  </si>
  <si>
    <t xml:space="preserve">23Y </t>
  </si>
  <si>
    <t>其他旅運費</t>
  </si>
  <si>
    <t>凡不屬於以上之其他旅運費屬之。</t>
  </si>
  <si>
    <t>凡印製、裝訂、廣告、樣品贈送、業務宣導費用等屬之。</t>
  </si>
  <si>
    <t>印刷及裝訂費</t>
  </si>
  <si>
    <t>凡帳冊、表報、憑證、文件等製版、印刷、複製、裝訂費用屬之。</t>
  </si>
  <si>
    <t>廣（公）告費</t>
  </si>
  <si>
    <t>凡各項廣告、公告等費用屬之。</t>
  </si>
  <si>
    <t>樣品贈送</t>
  </si>
  <si>
    <t>凡贈送樣品之費用屬之。</t>
  </si>
  <si>
    <t>凡為產品示範、推廣、促銷及各項業務、節目之宣導費屬之。</t>
  </si>
  <si>
    <t>凡為維持資產正常使用或防止其損壞而修繕、換置之費用，及提列銷售營建工程、其他產品保固期間之保固費用等屬之。</t>
  </si>
  <si>
    <t>土地改良物修護費</t>
  </si>
  <si>
    <t>凡土地改良物之修理維護費屬之。</t>
  </si>
  <si>
    <t>凡一般房屋之修理維護費屬之。</t>
  </si>
  <si>
    <t>宿舍修護費</t>
  </si>
  <si>
    <t>凡宿舍之修理維護費屬之。</t>
  </si>
  <si>
    <t>凡其他建築之修理維護費屬之。</t>
  </si>
  <si>
    <t>凡機械及設備之修理維護費屬之。</t>
  </si>
  <si>
    <t>凡交通及運輸設備之修理維護費屬之。</t>
  </si>
  <si>
    <t>其他資產修護費</t>
  </si>
  <si>
    <t>凡不屬於以上各項之其他資產修理維護費屬之。</t>
  </si>
  <si>
    <t>25Y</t>
  </si>
  <si>
    <t>保固費</t>
  </si>
  <si>
    <t>凡銷售營建工程或其他產品保固期間提列之保固費用屬之。</t>
  </si>
  <si>
    <t>保險費</t>
  </si>
  <si>
    <t>凡各種財產保險費皆屬之。</t>
  </si>
  <si>
    <t>一般房屋保險費</t>
  </si>
  <si>
    <t>凡一般房屋之保險費屬之。</t>
  </si>
  <si>
    <t>宿舍保險費</t>
  </si>
  <si>
    <t>凡宿舍之保險費屬之。</t>
  </si>
  <si>
    <t>機械及設備保險費</t>
  </si>
  <si>
    <t>52110202-113</t>
  </si>
  <si>
    <t>52110202-161</t>
  </si>
  <si>
    <t>52110202-181</t>
  </si>
  <si>
    <t>調整教師授課節數及導師費實施計劃(中教)</t>
  </si>
  <si>
    <t>正式員額薪資職員薪金</t>
  </si>
  <si>
    <t>職員薪金</t>
  </si>
  <si>
    <t>兼職人員酬金</t>
  </si>
  <si>
    <t>職員退休及離職金</t>
  </si>
  <si>
    <t>分擔員工保險費</t>
  </si>
  <si>
    <t>導師費</t>
  </si>
  <si>
    <t>每月兼代課鐘點費、短期代課教師薪資</t>
  </si>
  <si>
    <t>每月兼代課鐘點費、短期代課教師薪資</t>
  </si>
  <si>
    <t>教職員按月提撥退撫基金、兼代課教師退休準備金</t>
  </si>
  <si>
    <t>教職員工公、勞、健保費等(含兼代理代課教師)</t>
  </si>
  <si>
    <t>國中小輔導教師人力運用計畫(兼任)</t>
  </si>
  <si>
    <t>用人費用</t>
  </si>
  <si>
    <t>聘僱及兼職人員薪資</t>
  </si>
  <si>
    <t>每月兼代課鐘點費、短期代課教師薪資</t>
  </si>
  <si>
    <t>52110204-124</t>
  </si>
  <si>
    <t>調整教師授課節數及導師費實施計劃(特教)</t>
  </si>
  <si>
    <t>52110502-113</t>
  </si>
  <si>
    <t>52110502-124</t>
  </si>
  <si>
    <t>52110502-181</t>
  </si>
  <si>
    <t>導師費</t>
  </si>
  <si>
    <t>教職員工公、勞、健保費等(含兼代理代課教師)</t>
  </si>
  <si>
    <t>特教學生助理人員</t>
  </si>
  <si>
    <t>服務費用</t>
  </si>
  <si>
    <t>一般服務費</t>
  </si>
  <si>
    <t>特教學生助理人員薪資、年終獎金、勞保、健保、勞工退休準備金</t>
  </si>
  <si>
    <t>52121502-27D</t>
  </si>
  <si>
    <t>推展傳統藝術教育</t>
  </si>
  <si>
    <t>專業服務費</t>
  </si>
  <si>
    <t>講課鐘點、稿費、出席審查及查詢費</t>
  </si>
  <si>
    <t>推展傳統藝術教育授課鐘點費</t>
  </si>
  <si>
    <t>印刷裝訂及廣告費</t>
  </si>
  <si>
    <t>推展傳統藝術教育印刷費</t>
  </si>
  <si>
    <t>材料及用品費</t>
  </si>
  <si>
    <t>用品消耗</t>
  </si>
  <si>
    <t>辦公（事務）用品</t>
  </si>
  <si>
    <t>推展傳統藝術教育用品消耗</t>
  </si>
  <si>
    <t>52121601-285</t>
  </si>
  <si>
    <t>52121601-241</t>
  </si>
  <si>
    <t>52121601-321</t>
  </si>
  <si>
    <t>5L100300-161</t>
  </si>
  <si>
    <t>教職員退休及撫卹給付</t>
  </si>
  <si>
    <t>退休及卹償金</t>
  </si>
  <si>
    <t>職員退休及離職金</t>
  </si>
  <si>
    <t>月退休人員月退休金、月撫慰金、服務獎章獎勵金</t>
  </si>
  <si>
    <t>5L100300-162</t>
  </si>
  <si>
    <t>5L100300-152</t>
  </si>
  <si>
    <t>獎        金</t>
  </si>
  <si>
    <t>5L100300-747</t>
  </si>
  <si>
    <t>會費捐助補助分攤照護救濟與交流活動費</t>
  </si>
  <si>
    <t>慰問金、照護及濟助金</t>
  </si>
  <si>
    <t>月退休人員三節慰問金</t>
  </si>
  <si>
    <t>5L100300-164</t>
  </si>
  <si>
    <t>年撫卹金、一次撫卹金</t>
  </si>
  <si>
    <t>5L100300-18Y</t>
  </si>
  <si>
    <t>其他福利費</t>
  </si>
  <si>
    <t>退休人員子女教育補助費</t>
  </si>
  <si>
    <t>5L100400-18Y</t>
  </si>
  <si>
    <t>調整待遇及其他經費</t>
  </si>
  <si>
    <t>現職人員婚喪及生育補助、子女教育補助費</t>
  </si>
  <si>
    <t>5L100400-181</t>
  </si>
  <si>
    <t>現職人員婚喪及生育補助、子女教育補助費公、健保費等</t>
  </si>
  <si>
    <t>52110502-161</t>
  </si>
  <si>
    <t>52110202-124</t>
  </si>
  <si>
    <t>52121205-277</t>
  </si>
  <si>
    <t>高中技藝教育課程合作式開班費-市預算</t>
  </si>
  <si>
    <t>高中技藝教育課程合作式開辦費</t>
  </si>
  <si>
    <t>52121206-285</t>
  </si>
  <si>
    <t>高中技藝教育課程自辦式開班費-市預算</t>
  </si>
  <si>
    <t>52121205-27D</t>
  </si>
  <si>
    <t>高中技藝教育課程合作式隨班輔導教師費</t>
  </si>
  <si>
    <t>高中技藝教育課程鐘點費及二代健保補充保費</t>
  </si>
  <si>
    <t>52121206-321</t>
  </si>
  <si>
    <t>高中技藝教育課程薦輔費</t>
  </si>
  <si>
    <t>52110203-113</t>
  </si>
  <si>
    <t>國中小輔導教師人力運用計畫(專任)</t>
  </si>
  <si>
    <t>每月薪資</t>
  </si>
  <si>
    <t>52110203-161</t>
  </si>
  <si>
    <t>教職員按月提撥退撫基金、兼代課教師退休準備金</t>
  </si>
  <si>
    <t>52110203-181</t>
  </si>
  <si>
    <t>處室</t>
  </si>
  <si>
    <t>用途說明</t>
  </si>
  <si>
    <t>L1</t>
  </si>
  <si>
    <t>獎助學金</t>
  </si>
  <si>
    <t>捐贈</t>
  </si>
  <si>
    <t>課業輔導費-國中-103學年度以前結餘</t>
  </si>
  <si>
    <t>課業輔導費-高中-103學年度以前結餘</t>
  </si>
  <si>
    <t>寒暑假學藝活動費-高中-103學年度以前結餘</t>
  </si>
  <si>
    <t>課業輔導費-國中-104學年度結餘</t>
  </si>
  <si>
    <t>課業輔導費-高中-104學年度結餘</t>
  </si>
  <si>
    <t>L21035</t>
  </si>
  <si>
    <t>L21036</t>
  </si>
  <si>
    <t>服裝費</t>
  </si>
  <si>
    <t>健康檢查</t>
  </si>
  <si>
    <t>假期育樂營</t>
  </si>
  <si>
    <t>L22015</t>
  </si>
  <si>
    <t>L22016</t>
  </si>
  <si>
    <t>L22017</t>
  </si>
  <si>
    <t>L22018</t>
  </si>
  <si>
    <t>勞工退休金-台銀</t>
  </si>
  <si>
    <t>利息收入</t>
  </si>
  <si>
    <t>舞獅活動經費</t>
  </si>
  <si>
    <t>學費收入</t>
  </si>
  <si>
    <t>雜費收入</t>
  </si>
  <si>
    <t>L31001</t>
  </si>
  <si>
    <t>藝才班經費</t>
  </si>
  <si>
    <t>L31002</t>
  </si>
  <si>
    <t>L31003</t>
  </si>
  <si>
    <t>L31004</t>
  </si>
  <si>
    <t>L31005</t>
  </si>
  <si>
    <t>L31006</t>
  </si>
  <si>
    <t>L31007</t>
  </si>
  <si>
    <t>L31008</t>
  </si>
  <si>
    <t>L31009</t>
  </si>
  <si>
    <t>L31010</t>
  </si>
  <si>
    <t>L31011</t>
  </si>
  <si>
    <t>舞蹈活動補助</t>
  </si>
  <si>
    <t>教育會經費</t>
  </si>
  <si>
    <t>種子教師培訓</t>
  </si>
  <si>
    <t>教師專業發展評鑑</t>
  </si>
  <si>
    <t>活化教學</t>
  </si>
  <si>
    <t>L32001</t>
  </si>
  <si>
    <t>L32002</t>
  </si>
  <si>
    <t>L32003</t>
  </si>
  <si>
    <t>L32004</t>
  </si>
  <si>
    <t>L32005</t>
  </si>
  <si>
    <t>L32006</t>
  </si>
  <si>
    <t>L32007</t>
  </si>
  <si>
    <t>L32008</t>
  </si>
  <si>
    <t>L32009</t>
  </si>
  <si>
    <t>L32010</t>
  </si>
  <si>
    <t>L32011</t>
  </si>
  <si>
    <t>約僱營養師補助款</t>
  </si>
  <si>
    <t>藝術團隊設備費</t>
  </si>
  <si>
    <t>CPR研習</t>
  </si>
  <si>
    <t>籃球隊補助款</t>
  </si>
  <si>
    <t>全中運相關經費</t>
  </si>
  <si>
    <t>外縣市參賽旅費</t>
  </si>
  <si>
    <t>L33001</t>
  </si>
  <si>
    <t>L33002</t>
  </si>
  <si>
    <t>建築物安全設備檢查簽證</t>
  </si>
  <si>
    <t>地震緊急搶修</t>
  </si>
  <si>
    <t>L33003</t>
  </si>
  <si>
    <t>建築物公共安全設備檢查缺失改善工程補助款</t>
  </si>
  <si>
    <t>L34001</t>
  </si>
  <si>
    <t>L34002</t>
  </si>
  <si>
    <t>L34003</t>
  </si>
  <si>
    <t>L34004</t>
  </si>
  <si>
    <t>L34005</t>
  </si>
  <si>
    <t>L34006</t>
  </si>
  <si>
    <t>L34007</t>
  </si>
  <si>
    <t>特教班增班經費</t>
  </si>
  <si>
    <t>諮詢輔導委員費用</t>
  </si>
  <si>
    <t>兼任治療師鐘點費</t>
  </si>
  <si>
    <t>友善校園-中輟役男外展</t>
  </si>
  <si>
    <t>L35001</t>
  </si>
  <si>
    <t>L36001</t>
  </si>
  <si>
    <t>L37002</t>
  </si>
  <si>
    <t>敬師禮券(品)</t>
  </si>
  <si>
    <t>資深優良教師</t>
  </si>
  <si>
    <t>L34008</t>
  </si>
  <si>
    <t>生涯發展教育</t>
  </si>
  <si>
    <t>L41001</t>
  </si>
  <si>
    <t>高中職均質化</t>
  </si>
  <si>
    <t>L41002</t>
  </si>
  <si>
    <t>L41003</t>
  </si>
  <si>
    <t>L41004</t>
  </si>
  <si>
    <t>精進教學品質-教師社群</t>
  </si>
  <si>
    <t>原住民學生學用及伙食費(部)</t>
  </si>
  <si>
    <t>L42001</t>
  </si>
  <si>
    <t>L42002</t>
  </si>
  <si>
    <t>L43001</t>
  </si>
  <si>
    <t>強化校園安全防護工作經費</t>
  </si>
  <si>
    <t>L43002</t>
  </si>
  <si>
    <t>L44001</t>
  </si>
  <si>
    <t>慈輝班經費</t>
  </si>
  <si>
    <t>慈輝業務專案經費</t>
  </si>
  <si>
    <t>L44002</t>
  </si>
  <si>
    <t>L44003</t>
  </si>
  <si>
    <t>L51001</t>
  </si>
  <si>
    <t>L51002</t>
  </si>
  <si>
    <t>舞蹈班對外展演經費</t>
  </si>
  <si>
    <t>L53001</t>
  </si>
  <si>
    <t>L52001</t>
  </si>
  <si>
    <t>愛媽咪感恩雲遊活動</t>
  </si>
  <si>
    <t>代辦經費代號</t>
  </si>
  <si>
    <t>退撫基金</t>
  </si>
  <si>
    <t>L31012</t>
  </si>
  <si>
    <t>運動選手訓練環境及器材設備經費補助款</t>
  </si>
  <si>
    <t>R40003</t>
  </si>
  <si>
    <t>R40008</t>
  </si>
  <si>
    <t>R40009</t>
  </si>
  <si>
    <t>學校監視系統財物採購-南商企業107.8.21</t>
  </si>
  <si>
    <t>多功能語言教室電腦財務採購-國眾108.10.26</t>
  </si>
  <si>
    <t>保固保證金</t>
  </si>
  <si>
    <t>保固保証金</t>
  </si>
  <si>
    <t>L1</t>
  </si>
  <si>
    <t>應付費用</t>
  </si>
  <si>
    <t>L55001</t>
  </si>
  <si>
    <t>L40001</t>
  </si>
  <si>
    <t>高中優質化</t>
  </si>
  <si>
    <t>數字第一碼編碼原則:L1共同科目 L2自設 L3教育局補助款 L4中央政府補助款 L5其他單位補助款 L6列管款項
數字第二碼編碼原則:1教務處 2學務處 3總務處 4輔委會 5圖書館 6會計室 7人事室
處室代碼:0校長室 1教務處 2學務處 3總務處 4輔委會 5圖書館 6會計室 7人事室</t>
  </si>
  <si>
    <t>高中教師研習</t>
  </si>
  <si>
    <t>L51003</t>
  </si>
  <si>
    <t>特教學生才藝比賽經費</t>
  </si>
  <si>
    <t>L34009</t>
  </si>
  <si>
    <t>L42003</t>
  </si>
  <si>
    <t>高爾夫球隊補助款(部)</t>
  </si>
  <si>
    <t>L33004</t>
  </si>
  <si>
    <t>老舊廁所空間環境整建工程</t>
  </si>
  <si>
    <t>校園網路經費</t>
  </si>
  <si>
    <t>L10019</t>
  </si>
  <si>
    <t>L10020</t>
  </si>
  <si>
    <t>生活費</t>
  </si>
  <si>
    <t>L33005</t>
  </si>
  <si>
    <t>颱風緊急修繕</t>
  </si>
  <si>
    <t>L34010</t>
  </si>
  <si>
    <t>巡迴輔導教師交通費</t>
  </si>
  <si>
    <t>L32012</t>
  </si>
  <si>
    <t>游泳運動教學補助款(國中)</t>
  </si>
  <si>
    <t>L51004</t>
  </si>
  <si>
    <t>補救教學預試作業試務酬勞-施測費</t>
  </si>
  <si>
    <t>L32013</t>
  </si>
  <si>
    <t>體育獎助金</t>
  </si>
  <si>
    <t>L35002</t>
  </si>
  <si>
    <t>閱讀磐石扎根計畫</t>
  </si>
  <si>
    <t>法院代扣款</t>
  </si>
  <si>
    <t>國中小輔導教師人力運用計畫(專任)</t>
  </si>
  <si>
    <t>L32014</t>
  </si>
  <si>
    <t>由學校編列執行之其他設備</t>
  </si>
  <si>
    <t>由學校編列執行之土地購置</t>
  </si>
  <si>
    <t>由學校編列執行之營建及修繕工程</t>
  </si>
  <si>
    <t>購建固定資產、無形資產及長期投資</t>
  </si>
  <si>
    <t>興建土地改良物</t>
  </si>
  <si>
    <t>擴充改良房屋建築及設備</t>
  </si>
  <si>
    <t>例如：操場等土地改良物修護</t>
  </si>
  <si>
    <t>操場等土地改良物修護</t>
  </si>
  <si>
    <t>辦公房屋等建物修繕</t>
  </si>
  <si>
    <t>L32015</t>
  </si>
  <si>
    <t>藝術團隊活動經費</t>
  </si>
  <si>
    <t>L34011</t>
  </si>
  <si>
    <t>身心障礙學生獎補金</t>
  </si>
  <si>
    <t>L41005</t>
  </si>
  <si>
    <t>L31013</t>
  </si>
  <si>
    <t>52121205-285</t>
  </si>
  <si>
    <t>凡辦理講習訓練聘請講師演講或授課之鐘點費，委託撰稿、審稿、翻譯及聘請專家出席審查案件或查詢等酬勞費用屬之。</t>
  </si>
  <si>
    <t>凡辦理講習訓練聘請講師演講或授課之鐘點費，委託撰稿、審稿、翻譯及聘請專家出席審查案件或查詢等酬勞費用屬之。</t>
  </si>
  <si>
    <t>材料及用品費</t>
  </si>
  <si>
    <t>材料及用品費</t>
  </si>
  <si>
    <t>用品消耗</t>
  </si>
  <si>
    <t>辦公（事務）用品</t>
  </si>
  <si>
    <t>辦公（事務）用品</t>
  </si>
  <si>
    <t>凡辦公用之消耗品及非消耗品屬之。</t>
  </si>
  <si>
    <t>凡辦公用之消耗品及非消耗品屬之。</t>
  </si>
  <si>
    <t>52121205-321</t>
  </si>
  <si>
    <t>用人費用</t>
  </si>
  <si>
    <t>正式員額薪資職員薪金</t>
  </si>
  <si>
    <t>職員薪金</t>
  </si>
  <si>
    <t>兼職人員酬金</t>
  </si>
  <si>
    <t>二代健保-機補</t>
  </si>
  <si>
    <t>27D</t>
  </si>
  <si>
    <t>L32016</t>
  </si>
  <si>
    <t>運動選手輔導照顧實施計畫經費</t>
  </si>
  <si>
    <t>L54001</t>
  </si>
  <si>
    <t>L54002</t>
  </si>
  <si>
    <t>課業輔導費-國中-105學年度結餘</t>
  </si>
  <si>
    <t>當請購財物不敷使用時，請用明細表。</t>
  </si>
  <si>
    <t>序號</t>
  </si>
  <si>
    <t>名稱</t>
  </si>
  <si>
    <t>規格</t>
  </si>
  <si>
    <t>單位</t>
  </si>
  <si>
    <t>估價</t>
  </si>
  <si>
    <t>單價</t>
  </si>
  <si>
    <t>小計</t>
  </si>
  <si>
    <t>合計</t>
  </si>
  <si>
    <t>請購人：</t>
  </si>
  <si>
    <t>請購單位主管：</t>
  </si>
  <si>
    <t>當請購財物不敷使用時，請用明細表。</t>
  </si>
  <si>
    <t>序號</t>
  </si>
  <si>
    <t>名稱</t>
  </si>
  <si>
    <t>規格</t>
  </si>
  <si>
    <t>單位</t>
  </si>
  <si>
    <t>數量</t>
  </si>
  <si>
    <t>估價</t>
  </si>
  <si>
    <t>備註</t>
  </si>
  <si>
    <t>單價</t>
  </si>
  <si>
    <t>小計</t>
  </si>
  <si>
    <t>合計</t>
  </si>
  <si>
    <t>請購人：</t>
  </si>
  <si>
    <t>請購單位主管：</t>
  </si>
  <si>
    <t>(詳附件請購單明細表)</t>
  </si>
  <si>
    <t>批</t>
  </si>
  <si>
    <t>中華民國  年  月 日</t>
  </si>
  <si>
    <t>室</t>
  </si>
  <si>
    <t>L26004</t>
  </si>
  <si>
    <t>L34012</t>
  </si>
  <si>
    <t>適性入學到校宣導</t>
  </si>
  <si>
    <t>經(承)辦人</t>
  </si>
  <si>
    <t>L54003</t>
  </si>
  <si>
    <t>潔牙比賽經費</t>
  </si>
  <si>
    <t>會  (承)       辦</t>
  </si>
  <si>
    <t>點驗(或證明)人</t>
  </si>
  <si>
    <t>辦理經過：本案採</t>
  </si>
  <si>
    <r>
      <t>o</t>
    </r>
    <r>
      <rPr>
        <sz val="9"/>
        <rFont val="標楷體"/>
        <family val="4"/>
      </rPr>
      <t>公開招標或公開取得報價</t>
    </r>
  </si>
  <si>
    <r>
      <t>o</t>
    </r>
    <r>
      <rPr>
        <sz val="9"/>
        <rFont val="標楷體"/>
        <family val="4"/>
      </rPr>
      <t>共同供應契約</t>
    </r>
  </si>
  <si>
    <t>電子發票字軌號碼</t>
  </si>
  <si>
    <t xml:space="preserve">   </t>
  </si>
  <si>
    <t>環保認證號碼</t>
  </si>
  <si>
    <r>
      <t>o</t>
    </r>
    <r>
      <rPr>
        <sz val="9"/>
        <rFont val="標楷體"/>
        <family val="4"/>
      </rPr>
      <t xml:space="preserve">無共同供應契約，辦理估價
</t>
    </r>
    <r>
      <rPr>
        <sz val="9"/>
        <rFont val="Wingdings"/>
        <family val="0"/>
      </rPr>
      <t xml:space="preserve"> </t>
    </r>
    <r>
      <rPr>
        <sz val="9"/>
        <rFont val="標楷體"/>
        <family val="4"/>
      </rPr>
      <t>估價結果：由</t>
    </r>
    <r>
      <rPr>
        <u val="single"/>
        <sz val="9"/>
        <rFont val="Wingdings"/>
        <family val="0"/>
      </rPr>
      <t xml:space="preserve">        </t>
    </r>
    <r>
      <rPr>
        <sz val="9"/>
        <rFont val="標楷體"/>
        <family val="4"/>
      </rPr>
      <t xml:space="preserve">廠商承作
</t>
    </r>
    <r>
      <rPr>
        <sz val="9"/>
        <rFont val="Wingdings"/>
        <family val="0"/>
      </rPr>
      <t xml:space="preserve"> </t>
    </r>
    <r>
      <rPr>
        <sz val="9"/>
        <rFont val="標楷體"/>
        <family val="4"/>
      </rPr>
      <t>金額</t>
    </r>
    <r>
      <rPr>
        <u val="single"/>
        <sz val="9"/>
        <rFont val="Wingdings"/>
        <family val="0"/>
      </rPr>
      <t xml:space="preserve">        </t>
    </r>
    <r>
      <rPr>
        <sz val="9"/>
        <rFont val="標楷體"/>
        <family val="4"/>
      </rPr>
      <t xml:space="preserve">元
</t>
    </r>
  </si>
  <si>
    <r>
      <t>o</t>
    </r>
    <r>
      <rPr>
        <sz val="9"/>
        <rFont val="標楷體"/>
        <family val="4"/>
      </rPr>
      <t>比共同供應契約價格低
 由</t>
    </r>
    <r>
      <rPr>
        <u val="single"/>
        <sz val="9"/>
        <rFont val="標楷體"/>
        <family val="4"/>
      </rPr>
      <t xml:space="preserve">               </t>
    </r>
    <r>
      <rPr>
        <sz val="9"/>
        <rFont val="標楷體"/>
        <family val="4"/>
      </rPr>
      <t>廠商承作
 金額</t>
    </r>
    <r>
      <rPr>
        <u val="single"/>
        <sz val="9"/>
        <rFont val="Wingdings"/>
        <family val="0"/>
      </rPr>
      <t xml:space="preserve">          </t>
    </r>
    <r>
      <rPr>
        <sz val="9"/>
        <rFont val="標楷體"/>
        <family val="4"/>
      </rPr>
      <t>元</t>
    </r>
    <r>
      <rPr>
        <sz val="9"/>
        <rFont val="Wingdings"/>
        <family val="0"/>
      </rPr>
      <t xml:space="preserve">
</t>
    </r>
  </si>
  <si>
    <t>會      辦</t>
  </si>
  <si>
    <r>
      <rPr>
        <sz val="9"/>
        <rFont val="Wingdings"/>
        <family val="0"/>
      </rPr>
      <t>o</t>
    </r>
    <r>
      <rPr>
        <sz val="9"/>
        <rFont val="標楷體"/>
        <family val="4"/>
      </rPr>
      <t>消耗品</t>
    </r>
    <r>
      <rPr>
        <sz val="9"/>
        <rFont val="Wingdings"/>
        <family val="0"/>
      </rPr>
      <t>o</t>
    </r>
    <r>
      <rPr>
        <sz val="9"/>
        <rFont val="標楷體"/>
        <family val="4"/>
      </rPr>
      <t>非消耗品</t>
    </r>
    <r>
      <rPr>
        <sz val="9"/>
        <rFont val="Wingdings"/>
        <family val="0"/>
      </rPr>
      <t>o</t>
    </r>
    <r>
      <rPr>
        <sz val="9"/>
        <rFont val="標楷體"/>
        <family val="4"/>
      </rPr>
      <t xml:space="preserve">財產
</t>
    </r>
    <r>
      <rPr>
        <sz val="9"/>
        <rFont val="Wingdings"/>
        <family val="0"/>
      </rPr>
      <t>o</t>
    </r>
    <r>
      <rPr>
        <sz val="9"/>
        <rFont val="標楷體"/>
        <family val="4"/>
      </rPr>
      <t>軟體</t>
    </r>
  </si>
  <si>
    <r>
      <t>o</t>
    </r>
    <r>
      <rPr>
        <sz val="9"/>
        <rFont val="標楷體"/>
        <family val="4"/>
      </rPr>
      <t xml:space="preserve">無共同供應契約，辦理估價
</t>
    </r>
    <r>
      <rPr>
        <sz val="9"/>
        <rFont val="Wingdings"/>
        <family val="0"/>
      </rPr>
      <t xml:space="preserve"> </t>
    </r>
    <r>
      <rPr>
        <sz val="9"/>
        <rFont val="標楷體"/>
        <family val="4"/>
      </rPr>
      <t>估價結果：由</t>
    </r>
    <r>
      <rPr>
        <u val="single"/>
        <sz val="9"/>
        <rFont val="Wingdings"/>
        <family val="0"/>
      </rPr>
      <t xml:space="preserve">        </t>
    </r>
    <r>
      <rPr>
        <sz val="9"/>
        <rFont val="標楷體"/>
        <family val="4"/>
      </rPr>
      <t xml:space="preserve">廠商承作
</t>
    </r>
    <r>
      <rPr>
        <sz val="9"/>
        <rFont val="Wingdings"/>
        <family val="0"/>
      </rPr>
      <t xml:space="preserve"> </t>
    </r>
    <r>
      <rPr>
        <sz val="9"/>
        <rFont val="標楷體"/>
        <family val="4"/>
      </rPr>
      <t>金額</t>
    </r>
    <r>
      <rPr>
        <u val="single"/>
        <sz val="9"/>
        <rFont val="Wingdings"/>
        <family val="0"/>
      </rPr>
      <t xml:space="preserve">        </t>
    </r>
    <r>
      <rPr>
        <sz val="9"/>
        <rFont val="標楷體"/>
        <family val="4"/>
      </rPr>
      <t xml:space="preserve">元
</t>
    </r>
  </si>
  <si>
    <t>小額系統流水號</t>
  </si>
  <si>
    <t>經(承)辦人</t>
  </si>
  <si>
    <t>經(承)辦人</t>
  </si>
  <si>
    <t>會  (承)    辦</t>
  </si>
  <si>
    <t>財物或軟  體登記</t>
  </si>
  <si>
    <r>
      <rPr>
        <sz val="9"/>
        <rFont val="Wingdings"/>
        <family val="0"/>
      </rPr>
      <t>o</t>
    </r>
    <r>
      <rPr>
        <sz val="9"/>
        <rFont val="標楷體"/>
        <family val="4"/>
      </rPr>
      <t>消耗品</t>
    </r>
    <r>
      <rPr>
        <sz val="9"/>
        <rFont val="Wingdings"/>
        <family val="0"/>
      </rPr>
      <t>o</t>
    </r>
    <r>
      <rPr>
        <sz val="9"/>
        <rFont val="標楷體"/>
        <family val="4"/>
      </rPr>
      <t>非消耗品</t>
    </r>
    <r>
      <rPr>
        <sz val="9"/>
        <rFont val="Wingdings"/>
        <family val="0"/>
      </rPr>
      <t>o</t>
    </r>
    <r>
      <rPr>
        <sz val="9"/>
        <rFont val="標楷體"/>
        <family val="4"/>
      </rPr>
      <t>財產</t>
    </r>
    <r>
      <rPr>
        <sz val="9"/>
        <rFont val="細明體"/>
        <family val="3"/>
      </rPr>
      <t xml:space="preserve">
</t>
    </r>
    <r>
      <rPr>
        <sz val="9"/>
        <rFont val="Wingdings"/>
        <family val="0"/>
      </rPr>
      <t>o</t>
    </r>
    <r>
      <rPr>
        <sz val="9"/>
        <rFont val="標楷體"/>
        <family val="4"/>
      </rPr>
      <t>軟體</t>
    </r>
  </si>
  <si>
    <t>黏貼單據     張</t>
  </si>
  <si>
    <r>
      <rPr>
        <sz val="12"/>
        <rFont val="Wingdings"/>
        <family val="0"/>
      </rPr>
      <t>o</t>
    </r>
    <r>
      <rPr>
        <sz val="12"/>
        <rFont val="標楷體"/>
        <family val="4"/>
      </rPr>
      <t>款付廠商</t>
    </r>
  </si>
  <si>
    <r>
      <rPr>
        <sz val="12"/>
        <rFont val="Wingdings"/>
        <family val="0"/>
      </rPr>
      <t>o</t>
    </r>
    <r>
      <rPr>
        <sz val="12"/>
        <rFont val="標楷體"/>
        <family val="4"/>
      </rPr>
      <t>代墊人：</t>
    </r>
  </si>
  <si>
    <t>學生學習成就資料庫施測工作補助</t>
  </si>
  <si>
    <t>L51005</t>
  </si>
  <si>
    <t>L51006</t>
  </si>
  <si>
    <t>高中入學作業費</t>
  </si>
  <si>
    <r>
      <t>o</t>
    </r>
    <r>
      <rPr>
        <sz val="9"/>
        <rFont val="標楷體"/>
        <family val="4"/>
      </rPr>
      <t xml:space="preserve">無共同供應契約，辦理估價
</t>
    </r>
    <r>
      <rPr>
        <sz val="9"/>
        <rFont val="Wingdings"/>
        <family val="0"/>
      </rPr>
      <t xml:space="preserve"> </t>
    </r>
    <r>
      <rPr>
        <sz val="9"/>
        <rFont val="標楷體"/>
        <family val="4"/>
      </rPr>
      <t>估價結果：由</t>
    </r>
    <r>
      <rPr>
        <u val="single"/>
        <sz val="9"/>
        <rFont val="Wingdings"/>
        <family val="0"/>
      </rPr>
      <t xml:space="preserve">        </t>
    </r>
    <r>
      <rPr>
        <sz val="9"/>
        <rFont val="標楷體"/>
        <family val="4"/>
      </rPr>
      <t>廠商承作</t>
    </r>
    <r>
      <rPr>
        <sz val="9"/>
        <rFont val="Wingdings"/>
        <family val="0"/>
      </rPr>
      <t xml:space="preserve"> </t>
    </r>
    <r>
      <rPr>
        <sz val="9"/>
        <rFont val="標楷體"/>
        <family val="4"/>
      </rPr>
      <t>金額</t>
    </r>
    <r>
      <rPr>
        <u val="single"/>
        <sz val="9"/>
        <rFont val="Wingdings"/>
        <family val="0"/>
      </rPr>
      <t xml:space="preserve">        </t>
    </r>
    <r>
      <rPr>
        <sz val="9"/>
        <rFont val="標楷體"/>
        <family val="4"/>
      </rPr>
      <t xml:space="preserve">元
</t>
    </r>
  </si>
  <si>
    <t>人</t>
  </si>
  <si>
    <t>100萬元旅遊平安險及4萬元醫療險</t>
  </si>
  <si>
    <t>檢據金額總計超過(每人800元扣除保險費)部分由參加人員自行分攤</t>
  </si>
  <si>
    <t>油資、餐費、門票…等</t>
  </si>
  <si>
    <t>員工自強活動</t>
  </si>
  <si>
    <t>數 量</t>
  </si>
  <si>
    <t xml:space="preserve">     處室</t>
  </si>
  <si>
    <t>財物請﹝修﹞購單</t>
  </si>
  <si>
    <t>支出憑證(統一發票或普通收據)黏貼處(估價單等附件訂於背面)</t>
  </si>
  <si>
    <r>
      <rPr>
        <sz val="9"/>
        <rFont val="Wingdings"/>
        <family val="0"/>
      </rPr>
      <t>o</t>
    </r>
    <r>
      <rPr>
        <sz val="9"/>
        <rFont val="標楷體"/>
        <family val="4"/>
      </rPr>
      <t>消耗品</t>
    </r>
    <r>
      <rPr>
        <sz val="9"/>
        <rFont val="Wingdings"/>
        <family val="0"/>
      </rPr>
      <t>o</t>
    </r>
    <r>
      <rPr>
        <sz val="9"/>
        <rFont val="標楷體"/>
        <family val="4"/>
      </rPr>
      <t>非消耗品</t>
    </r>
    <r>
      <rPr>
        <sz val="9"/>
        <rFont val="Wingdings"/>
        <family val="0"/>
      </rPr>
      <t>o</t>
    </r>
    <r>
      <rPr>
        <sz val="9"/>
        <rFont val="標楷體"/>
        <family val="4"/>
      </rPr>
      <t>財產</t>
    </r>
    <r>
      <rPr>
        <sz val="9"/>
        <rFont val="Wingdings"/>
        <family val="0"/>
      </rPr>
      <t>o</t>
    </r>
    <r>
      <rPr>
        <sz val="9"/>
        <rFont val="標楷體"/>
        <family val="4"/>
      </rPr>
      <t>軟體</t>
    </r>
  </si>
  <si>
    <t>財物或軟  體登記</t>
  </si>
  <si>
    <t>主  管</t>
  </si>
  <si>
    <t>二代健保補充保費</t>
  </si>
  <si>
    <t>所得登記</t>
  </si>
  <si>
    <t>經(承)辦人</t>
  </si>
  <si>
    <t>點驗(或證明)人</t>
  </si>
  <si>
    <t>基 金 主 持 人</t>
  </si>
  <si>
    <t>會 計 單 位</t>
  </si>
  <si>
    <t>會  (承)       辦</t>
  </si>
  <si>
    <t>請   購  單  位</t>
  </si>
  <si>
    <t>L12001</t>
  </si>
  <si>
    <t>虛擬帳戶</t>
  </si>
  <si>
    <t>L34013</t>
  </si>
  <si>
    <t>學諮中心相關經費</t>
  </si>
  <si>
    <t>L21017</t>
  </si>
  <si>
    <t>R40013</t>
  </si>
  <si>
    <t>特教中心耐震能力補強工程-勝鋒營造-111.4.19</t>
  </si>
  <si>
    <t>L32017</t>
  </si>
  <si>
    <t>午餐廚房設備及設施改善經費</t>
  </si>
  <si>
    <t>L34014</t>
  </si>
  <si>
    <t>身障生課後照顧費</t>
  </si>
  <si>
    <t>52121206-241</t>
  </si>
  <si>
    <t>52121206-257</t>
  </si>
  <si>
    <t>52121206-212</t>
  </si>
  <si>
    <t>L21037</t>
  </si>
  <si>
    <t>國際志工英語品格營</t>
  </si>
  <si>
    <t>L51007</t>
  </si>
  <si>
    <t>教育會考代課鐘點費</t>
  </si>
  <si>
    <t>補救教學篩選測驗費</t>
  </si>
  <si>
    <t>L33006</t>
  </si>
  <si>
    <t>消防安全設備檢修申報缺失改善經費</t>
  </si>
  <si>
    <t>籃球隊自籌款</t>
  </si>
  <si>
    <t xml:space="preserve">全採戶外LED字幕機採購案-台積光電-108.8.21 </t>
  </si>
  <si>
    <t>R40002</t>
  </si>
  <si>
    <t>L42004</t>
  </si>
  <si>
    <t>急難慰問金</t>
  </si>
  <si>
    <t>高中導師職務加給差額</t>
  </si>
  <si>
    <t>暑假學藝活動-國中-105學年度</t>
  </si>
  <si>
    <t>暑假學藝活動-高中-105學年度</t>
  </si>
  <si>
    <t>L34015</t>
  </si>
  <si>
    <t>特教班設備經費</t>
  </si>
  <si>
    <t>L40002</t>
  </si>
  <si>
    <t>高中優質化-前導學校計畫</t>
  </si>
  <si>
    <t>L51008</t>
  </si>
  <si>
    <t>寒暑假學藝活動費-高中-104學年度結餘</t>
  </si>
  <si>
    <t>寒暑假學藝活動費-國中-104學年度結餘</t>
  </si>
  <si>
    <t>兼職人員酬金</t>
  </si>
  <si>
    <t>國教輔導團減授課代課經費</t>
  </si>
  <si>
    <t>L37003</t>
  </si>
  <si>
    <t>調整教師授課節數及導師費實施計劃(特教)</t>
  </si>
  <si>
    <t>L23018</t>
  </si>
  <si>
    <t>總務處</t>
  </si>
  <si>
    <t>L41006</t>
  </si>
  <si>
    <t>增置教師員額實施計畫</t>
  </si>
  <si>
    <t>L37001</t>
  </si>
  <si>
    <t>本土語言認證報名費補助款</t>
  </si>
  <si>
    <t>L31014</t>
  </si>
  <si>
    <t>12年國教國中前導</t>
  </si>
  <si>
    <t>L40003</t>
  </si>
  <si>
    <t>機械租金</t>
  </si>
  <si>
    <t>燈光音響及發電機等租用</t>
  </si>
  <si>
    <t>L32018</t>
  </si>
  <si>
    <t>舉重隊補助款</t>
  </si>
  <si>
    <t>L51009</t>
  </si>
  <si>
    <t>優質教育實習機構計畫</t>
  </si>
  <si>
    <t>第2外語開班經費</t>
  </si>
  <si>
    <t>L51010</t>
  </si>
  <si>
    <t>閱讀心得寫作比賽評審費</t>
  </si>
  <si>
    <t>R40015</t>
  </si>
  <si>
    <t>司令台修建工程-合淞營造工程有限公司-111.11.2</t>
  </si>
  <si>
    <t>R40016</t>
  </si>
  <si>
    <t>106年訓練站環境及器材採購-107.11.15</t>
  </si>
  <si>
    <t>L41007</t>
  </si>
  <si>
    <t>數學適性分組教學計畫</t>
  </si>
  <si>
    <t>5L100400-162</t>
  </si>
  <si>
    <t>L33007</t>
  </si>
  <si>
    <t>校園緊急修繕及設備改善計畫</t>
  </si>
  <si>
    <t>L43003</t>
  </si>
  <si>
    <t>新建幼兒園園舍工程</t>
  </si>
  <si>
    <t>106年優均質化資訊設備-國眾電腦-109.12.25</t>
  </si>
  <si>
    <t>106年優均質化資訊設備-國眾電腦-107.12.25</t>
  </si>
  <si>
    <t>寒假學藝活動-國中-106學年度</t>
  </si>
  <si>
    <t>L44004</t>
  </si>
  <si>
    <t>專任輔導教師人力運用計畫</t>
  </si>
  <si>
    <t>新住民多元文化環境</t>
  </si>
  <si>
    <t>L43004</t>
  </si>
  <si>
    <t>L33008</t>
  </si>
  <si>
    <t>建置錄音室補助案</t>
  </si>
  <si>
    <t>R40034</t>
  </si>
  <si>
    <t>R40035</t>
  </si>
  <si>
    <t>課業輔導費-高中</t>
  </si>
  <si>
    <t>課業輔導費-國中-106學年剩餘款</t>
  </si>
  <si>
    <t>課業輔導費-高中-106學年度結餘</t>
  </si>
  <si>
    <t>L31015</t>
  </si>
  <si>
    <t>教師專業發展實踐方案認證及社群經費</t>
  </si>
  <si>
    <t>中華民國   年  月  日</t>
  </si>
  <si>
    <r>
      <t>辦理ΟΟ年度教職員工自強活動-</t>
    </r>
    <r>
      <rPr>
        <sz val="12"/>
        <rFont val="新細明體"/>
        <family val="1"/>
      </rPr>
      <t>ΟΟ</t>
    </r>
    <r>
      <rPr>
        <sz val="12"/>
        <rFont val="標楷體"/>
        <family val="4"/>
      </rPr>
      <t>老師等ΟΟ位</t>
    </r>
  </si>
  <si>
    <t>R40028</t>
  </si>
  <si>
    <t>文菁樓廁所整建工程-美邦營造有限公司-108.4.10</t>
  </si>
  <si>
    <t>王文瑄教師教育基金</t>
  </si>
  <si>
    <t>L42005</t>
  </si>
  <si>
    <t>運動防護員巡迴計畫(署)</t>
  </si>
  <si>
    <t>中正堂耐震能力補強工程-建緯土木110.10.20</t>
  </si>
  <si>
    <t>服裝</t>
  </si>
  <si>
    <t>凡製發工作服裝等費用屬之。</t>
  </si>
  <si>
    <t>校外教學-3年級</t>
  </si>
  <si>
    <t>校外教學-特教生</t>
  </si>
  <si>
    <t>黃智琨捐款慈輝班學生營養品</t>
  </si>
  <si>
    <t>L31016</t>
  </si>
  <si>
    <t>國中小科學展覽會經費</t>
  </si>
  <si>
    <t>中華民國  年  月  日</t>
  </si>
  <si>
    <t>國中特招甄選作業費</t>
  </si>
  <si>
    <t>新住民子女教育計畫</t>
  </si>
  <si>
    <t>購建固定資產、無形資產及長期投資</t>
  </si>
  <si>
    <t>管樂活動補助費</t>
  </si>
  <si>
    <t>學習扶助經費</t>
  </si>
  <si>
    <t>國教署資本門補助經費案</t>
  </si>
  <si>
    <t>L44005</t>
  </si>
  <si>
    <t>中小學校長佈達暨交接典禮經費</t>
  </si>
  <si>
    <t>L37004</t>
  </si>
  <si>
    <t>L32019</t>
  </si>
  <si>
    <t>性別平等相關經費</t>
  </si>
  <si>
    <t>暑假學藝活動-國中-106學年度</t>
  </si>
  <si>
    <t>暑假學藝活動-高中-106學年度</t>
  </si>
  <si>
    <t>L37004</t>
  </si>
  <si>
    <t>中華民國107年7月27日</t>
  </si>
  <si>
    <t>107學年度校長交接典禮用文具等</t>
  </si>
  <si>
    <t>中華民國107年7月19日</t>
  </si>
  <si>
    <t>帆布輸出</t>
  </si>
  <si>
    <t>36尺彩色輸出</t>
  </si>
  <si>
    <t>布條輸出</t>
  </si>
  <si>
    <t>24尺彩色輸出</t>
  </si>
  <si>
    <t>大圖輸出(程序表)</t>
  </si>
  <si>
    <t>大圖輸出(配置表)</t>
  </si>
  <si>
    <t>舉牌輸出</t>
  </si>
  <si>
    <t>工作證</t>
  </si>
  <si>
    <t>採訪證</t>
  </si>
  <si>
    <t>校長識別證</t>
  </si>
  <si>
    <t>退休校長識別證</t>
  </si>
  <si>
    <t>程序表(A4)</t>
  </si>
  <si>
    <t>注意事項</t>
  </si>
  <si>
    <t>交接總表</t>
  </si>
  <si>
    <t>座位表(A4)</t>
  </si>
  <si>
    <t>交接印信表</t>
  </si>
  <si>
    <t>誓詞</t>
  </si>
  <si>
    <t>座位表(A3)</t>
  </si>
  <si>
    <t>組</t>
  </si>
  <si>
    <t>張</t>
  </si>
  <si>
    <t>人事室</t>
  </si>
  <si>
    <t>R20028</t>
  </si>
  <si>
    <t>文菁樓西側廁所整建工程採購-美邦營造-開工日起90日曆天</t>
  </si>
  <si>
    <t>中華民國107年8月1日</t>
  </si>
  <si>
    <t>強力吸盤</t>
  </si>
  <si>
    <t>個</t>
  </si>
  <si>
    <t>支107學年度校長交接典禮用強力吸盤(場佈用)</t>
  </si>
  <si>
    <t>L34016</t>
  </si>
  <si>
    <t>慈輝班設施(備)計畫經費</t>
  </si>
  <si>
    <t>青少年關懷扶助計畫</t>
  </si>
  <si>
    <t>L34017</t>
  </si>
  <si>
    <t>技藝教育教學設備補助款</t>
  </si>
  <si>
    <t>L44006</t>
  </si>
  <si>
    <t>L26004</t>
  </si>
  <si>
    <t>105學年度課業輔導費繳庫</t>
  </si>
  <si>
    <t>1.105(2)課業輔導費384*1人</t>
  </si>
  <si>
    <t>2.105(1).105(2)課業輔導費1978*1人.1824*1人</t>
  </si>
  <si>
    <t>中華民國107年9月05日</t>
  </si>
  <si>
    <t>教務處</t>
  </si>
  <si>
    <t>R40029</t>
  </si>
  <si>
    <t>107年高中資本門補助-資訊設備-國眾-108.9.6</t>
  </si>
  <si>
    <t>R40017</t>
  </si>
  <si>
    <t>107年專科教室設備採購-藝彰室內裝修-108.9.6</t>
  </si>
  <si>
    <t>R20016</t>
  </si>
  <si>
    <t>107學年中三校外教學-南和旅行社-107.12.14</t>
  </si>
  <si>
    <t>R20023</t>
  </si>
  <si>
    <t>107學年度新生制服採購-中星製衣-107.11.10</t>
  </si>
  <si>
    <t>R20024</t>
  </si>
  <si>
    <t>107專科教室設備採購-藝彰室內裝修-簽約日起45日曆天</t>
  </si>
  <si>
    <t>R20025</t>
  </si>
  <si>
    <t>107年生科教室設備採購-永原科學儀器-簽約日起45日曆天</t>
  </si>
  <si>
    <t>R20026</t>
  </si>
  <si>
    <t>107年防水工程採購案-鉅昌營造公司-開工日起60日曆天</t>
  </si>
  <si>
    <t>R20040</t>
  </si>
  <si>
    <t>107學年度新生運動服採購-宥升企業社-107.11.10</t>
  </si>
  <si>
    <t>R40001</t>
  </si>
  <si>
    <t>107年理化實驗室耐震補強-勝鋒營造-112.4.25</t>
  </si>
  <si>
    <t>R40004</t>
  </si>
  <si>
    <t>107年優質化資訊設備-采星應用系統-108.5.28</t>
  </si>
  <si>
    <t>107高優購置無線基地台-聯易科技-108.5.28</t>
  </si>
  <si>
    <t>R40006</t>
  </si>
  <si>
    <t>R40010</t>
  </si>
  <si>
    <t>106學年度運動防護員設備採購-建臣體育-108.7.17</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</si>
</sst>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404]ggge&quot;年&quot;m&quot;月&quot;d&quot;日&quot;;@"/>
    <numFmt numFmtId="179" formatCode="[&lt;=99999999]####\-####;\(0#\)\ ####\-####"/>
    <numFmt numFmtId="180" formatCode="[$-404]e&quot;年&quot;m&quot;月&quot;d&quot;日&quot;;@"/>
    <numFmt numFmtId="181" formatCode="m&quot;月&quot;d&quot;日&quot;;@"/>
    <numFmt numFmtId="182" formatCode="[$-404]gge&quot;年&quot;m&quot;月&quot;d&quot;日&quot;;@"/>
    <numFmt numFmtId="183" formatCode="#,##0_ "/>
    <numFmt numFmtId="184" formatCode="m&quot;月&quot;d&quot;日&quot;"/>
    <numFmt numFmtId="185" formatCode="&quot;Yes&quot;;&quot;Yes&quot;;&quot;No&quot;"/>
    <numFmt numFmtId="186" formatCode="&quot;True&quot;;&quot;True&quot;;&quot;False&quot;"/>
    <numFmt numFmtId="187" formatCode="&quot;On&quot;;&quot;On&quot;;&quot;Off&quot;"/>
    <numFmt numFmtId="188" formatCode="#,##0_ ;[Red]\-#,##0\ "/>
    <numFmt numFmtId="189" formatCode="0_ ;[Red]\-0\ "/>
    <numFmt numFmtId="190" formatCode="#,##0_);[Red]\(#,##0\)"/>
    <numFmt numFmtId="191" formatCode="0_);[Red]\(0\)"/>
    <numFmt numFmtId="192" formatCode="_-[$$-404]* #,##0.00_-;\-[$$-404]* #,##0.00_-;_-[$$-404]* &quot;-&quot;??_-;_-@_-"/>
    <numFmt numFmtId="193" formatCode="[DBNum2][$-404]General"/>
    <numFmt numFmtId="194" formatCode="_-&quot;NT$&quot;* #,##0.00_ ;_-&quot;NT$&quot;* \-#,##0.00\ ;_-&quot;NT$&quot;* &quot;-&quot;??_ ;_-@_ "/>
    <numFmt numFmtId="195" formatCode="_-&quot;NT$&quot;* #,##0.0_ ;_-&quot;NT$&quot;* \-#,##0.0\ ;_-&quot;NT$&quot;* &quot;-&quot;?_ ;_-@_ "/>
    <numFmt numFmtId="196" formatCode="_-&quot;NT$&quot;* #,##0_ ;_-&quot;NT$&quot;* \-#,##0\ ;_-&quot;NT$&quot;* &quot;-&quot;_ ;_-@_ "/>
    <numFmt numFmtId="197" formatCode="#,##0.00_ ;[Red]\-#,##0.00\ "/>
    <numFmt numFmtId="198" formatCode="&quot;$&quot;#,##0_);[Red]\(&quot;$&quot;#,##0\)"/>
    <numFmt numFmtId="199" formatCode="\-\-\-\-\-_-&quot;NT$&quot;* #,##0_ ;_-&quot;NT$&quot;* \-#,##0\ ;_-&quot;NT$&quot;* &quot;-&quot;_ ;_-@_ "/>
    <numFmt numFmtId="200" formatCode="&quot;NT$&quot;#,##0.00;[Red]\-&quot;NT$&quot;#,##0.00"/>
    <numFmt numFmtId="201" formatCode="&quot;NT$&quot;#,##0;[Red]\-&quot;NT$&quot;#,##0"/>
    <numFmt numFmtId="202" formatCode="&quot;NT$&quot;#,##0"/>
    <numFmt numFmtId="203" formatCode="&quot;NT$&quot;&quot;$&quot;#,##0"/>
    <numFmt numFmtId="204" formatCode="_-&quot;NT$&quot;&quot;$&quot;* #,##0.00_ ;_-&quot;NT$&quot;&quot;$&quot;* \-#,##0.00\ ;_-&quot;NT$&quot;&quot;$&quot;* &quot;-&quot;??_ ;_-@_ "/>
    <numFmt numFmtId="205" formatCode="[$-404]AM/PM\ hh:mm:ss"/>
    <numFmt numFmtId="206" formatCode="#,##0;[Red]#,##0"/>
    <numFmt numFmtId="207" formatCode="&quot;$&quot;#,##0.00"/>
    <numFmt numFmtId="208" formatCode="&quot;$&quot;#,##0"/>
    <numFmt numFmtId="209" formatCode="[$€-2]\ #,##0.00_);[Red]\([$€-2]\ #,##0.00\)"/>
    <numFmt numFmtId="210" formatCode="&quot;NT$&quot;#,##0_);[Red]\(&quot;NT$&quot;#,##0\)"/>
  </numFmts>
  <fonts count="89">
    <font>
      <sz val="12"/>
      <name val="新細明體"/>
      <family val="1"/>
    </font>
    <font>
      <sz val="9"/>
      <name val="新細明體"/>
      <family val="1"/>
    </font>
    <font>
      <sz val="12"/>
      <name val="標楷體"/>
      <family val="4"/>
    </font>
    <font>
      <sz val="9"/>
      <name val="標楷體"/>
      <family val="4"/>
    </font>
    <font>
      <sz val="10"/>
      <name val="標楷體"/>
      <family val="4"/>
    </font>
    <font>
      <sz val="14"/>
      <name val="標楷體"/>
      <family val="4"/>
    </font>
    <font>
      <sz val="11"/>
      <name val="標楷體"/>
      <family val="4"/>
    </font>
    <font>
      <b/>
      <sz val="16"/>
      <name val="標楷體"/>
      <family val="4"/>
    </font>
    <font>
      <sz val="13"/>
      <name val="標楷體"/>
      <family val="4"/>
    </font>
    <font>
      <sz val="18"/>
      <name val="標楷體"/>
      <family val="4"/>
    </font>
    <font>
      <sz val="22"/>
      <name val="標楷體"/>
      <family val="4"/>
    </font>
    <font>
      <sz val="14"/>
      <name val="14"/>
      <family val="2"/>
    </font>
    <font>
      <b/>
      <sz val="18"/>
      <name val="標楷體"/>
      <family val="4"/>
    </font>
    <font>
      <sz val="18"/>
      <name val="新細明體"/>
      <family val="1"/>
    </font>
    <font>
      <sz val="16"/>
      <name val="標楷體"/>
      <family val="4"/>
    </font>
    <font>
      <u val="single"/>
      <sz val="12"/>
      <color indexed="36"/>
      <name val="新細明體"/>
      <family val="1"/>
    </font>
    <font>
      <u val="single"/>
      <sz val="12"/>
      <color indexed="12"/>
      <name val="新細明體"/>
      <family val="1"/>
    </font>
    <font>
      <sz val="14"/>
      <name val="新細明體"/>
      <family val="1"/>
    </font>
    <font>
      <sz val="14"/>
      <color indexed="12"/>
      <name val="標楷體"/>
      <family val="4"/>
    </font>
    <font>
      <sz val="14"/>
      <color indexed="8"/>
      <name val="標楷體"/>
      <family val="4"/>
    </font>
    <font>
      <b/>
      <sz val="14"/>
      <name val="標楷體"/>
      <family val="4"/>
    </font>
    <font>
      <b/>
      <sz val="14"/>
      <color indexed="10"/>
      <name val="標楷體"/>
      <family val="4"/>
    </font>
    <font>
      <b/>
      <sz val="12"/>
      <name val="標楷體"/>
      <family val="4"/>
    </font>
    <font>
      <sz val="14"/>
      <color indexed="10"/>
      <name val="標楷體"/>
      <family val="4"/>
    </font>
    <font>
      <u val="single"/>
      <sz val="14"/>
      <name val="標楷體"/>
      <family val="4"/>
    </font>
    <font>
      <u val="single"/>
      <sz val="14"/>
      <color indexed="10"/>
      <name val="標楷體"/>
      <family val="4"/>
    </font>
    <font>
      <strike/>
      <sz val="14"/>
      <color indexed="12"/>
      <name val="標楷體"/>
      <family val="4"/>
    </font>
    <font>
      <sz val="16"/>
      <color indexed="12"/>
      <name val="標楷體"/>
      <family val="4"/>
    </font>
    <font>
      <b/>
      <sz val="9"/>
      <name val="新細明體"/>
      <family val="1"/>
    </font>
    <font>
      <sz val="16"/>
      <name val="新細明體"/>
      <family val="1"/>
    </font>
    <font>
      <sz val="13"/>
      <name val="新細明體"/>
      <family val="1"/>
    </font>
    <font>
      <sz val="24"/>
      <name val="標楷體"/>
      <family val="4"/>
    </font>
    <font>
      <sz val="9"/>
      <name val="細明體"/>
      <family val="3"/>
    </font>
    <font>
      <u val="single"/>
      <sz val="16"/>
      <name val="標楷體"/>
      <family val="4"/>
    </font>
    <font>
      <u val="single"/>
      <sz val="16"/>
      <name val="新細明體"/>
      <family val="1"/>
    </font>
    <font>
      <u val="single"/>
      <sz val="20"/>
      <name val="標楷體"/>
      <family val="4"/>
    </font>
    <font>
      <u val="single"/>
      <sz val="20"/>
      <name val="新細明體"/>
      <family val="1"/>
    </font>
    <font>
      <sz val="20"/>
      <name val="新細明體"/>
      <family val="1"/>
    </font>
    <font>
      <sz val="10"/>
      <name val="Helv"/>
      <family val="2"/>
    </font>
    <font>
      <b/>
      <sz val="12"/>
      <name val="新細明體"/>
      <family val="1"/>
    </font>
    <font>
      <sz val="12"/>
      <color indexed="10"/>
      <name val="新細明體"/>
      <family val="1"/>
    </font>
    <font>
      <b/>
      <sz val="12"/>
      <color indexed="10"/>
      <name val="新細明體"/>
      <family val="1"/>
    </font>
    <font>
      <b/>
      <sz val="16"/>
      <name val="新細明體"/>
      <family val="1"/>
    </font>
    <font>
      <sz val="14"/>
      <color indexed="10"/>
      <name val="新細明體"/>
      <family val="1"/>
    </font>
    <font>
      <sz val="12"/>
      <name val="Times New Roman"/>
      <family val="1"/>
    </font>
    <font>
      <sz val="12"/>
      <color indexed="8"/>
      <name val="標楷體"/>
      <family val="4"/>
    </font>
    <font>
      <sz val="9"/>
      <name val="Tahoma"/>
      <family val="2"/>
    </font>
    <font>
      <b/>
      <sz val="9"/>
      <name val="Tahoma"/>
      <family val="2"/>
    </font>
    <font>
      <sz val="12"/>
      <color indexed="42"/>
      <name val="標楷體"/>
      <family val="4"/>
    </font>
    <font>
      <sz val="9"/>
      <name val="Wingdings"/>
      <family val="0"/>
    </font>
    <font>
      <u val="single"/>
      <sz val="9"/>
      <name val="Wingdings"/>
      <family val="0"/>
    </font>
    <font>
      <u val="single"/>
      <sz val="9"/>
      <name val="標楷體"/>
      <family val="4"/>
    </font>
    <font>
      <sz val="12"/>
      <name val="Wingdings"/>
      <family val="0"/>
    </font>
    <font>
      <sz val="9.5"/>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rgb="FFCCECFF"/>
        <bgColor indexed="64"/>
      </patternFill>
    </fill>
    <fill>
      <patternFill patternType="solid">
        <fgColor rgb="FFFFCCFF"/>
        <bgColor indexed="64"/>
      </patternFill>
    </fill>
    <fill>
      <patternFill patternType="solid">
        <fgColor rgb="FF99FFCC"/>
        <bgColor indexed="64"/>
      </patternFill>
    </fill>
    <fill>
      <patternFill patternType="solid">
        <fgColor rgb="FFCCCCFF"/>
        <bgColor indexed="64"/>
      </patternFill>
    </fill>
    <fill>
      <patternFill patternType="solid">
        <fgColor indexed="40"/>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ck"/>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style="thin"/>
      <top style="thick"/>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10"/>
      </left>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top style="thin">
        <color indexed="10"/>
      </top>
      <bottom style="thin">
        <color indexed="1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73" fillId="20" borderId="0" applyNumberFormat="0" applyBorder="0" applyAlignment="0" applyProtection="0"/>
    <xf numFmtId="0" fontId="74" fillId="0" borderId="1" applyNumberFormat="0" applyFill="0" applyAlignment="0" applyProtection="0"/>
    <xf numFmtId="0" fontId="75" fillId="21" borderId="0" applyNumberFormat="0" applyBorder="0" applyAlignment="0" applyProtection="0"/>
    <xf numFmtId="9" fontId="0" fillId="0" borderId="0" applyFont="0" applyFill="0" applyBorder="0" applyAlignment="0" applyProtection="0"/>
    <xf numFmtId="0" fontId="7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78" fillId="0" borderId="0" applyNumberFormat="0" applyFill="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38" fillId="0" borderId="0">
      <alignment/>
      <protection/>
    </xf>
    <xf numFmtId="0" fontId="83" fillId="30" borderId="2" applyNumberFormat="0" applyAlignment="0" applyProtection="0"/>
    <xf numFmtId="0" fontId="84" fillId="22" borderId="8" applyNumberFormat="0" applyAlignment="0" applyProtection="0"/>
    <xf numFmtId="0" fontId="85" fillId="31" borderId="9" applyNumberFormat="0" applyAlignment="0" applyProtection="0"/>
    <xf numFmtId="0" fontId="86" fillId="32" borderId="0" applyNumberFormat="0" applyBorder="0" applyAlignment="0" applyProtection="0"/>
    <xf numFmtId="0" fontId="87" fillId="0" borderId="0" applyNumberFormat="0" applyFill="0" applyBorder="0" applyAlignment="0" applyProtection="0"/>
  </cellStyleXfs>
  <cellXfs count="898">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33" borderId="0" xfId="0" applyFont="1" applyFill="1" applyAlignment="1" applyProtection="1">
      <alignment/>
      <protection/>
    </xf>
    <xf numFmtId="0" fontId="2" fillId="34" borderId="0" xfId="0" applyFont="1" applyFill="1" applyAlignment="1" applyProtection="1">
      <alignment/>
      <protection/>
    </xf>
    <xf numFmtId="0" fontId="2" fillId="33" borderId="0" xfId="0" applyFont="1" applyFill="1" applyAlignment="1" applyProtection="1">
      <alignment/>
      <protection/>
    </xf>
    <xf numFmtId="0" fontId="2" fillId="33" borderId="0" xfId="0" applyFont="1" applyFill="1" applyAlignment="1" applyProtection="1">
      <alignment vertical="center" textRotation="255"/>
      <protection/>
    </xf>
    <xf numFmtId="0" fontId="2" fillId="0" borderId="0" xfId="0" applyFont="1" applyFill="1" applyAlignment="1" applyProtection="1">
      <alignment/>
      <protection/>
    </xf>
    <xf numFmtId="0" fontId="2" fillId="34" borderId="0" xfId="0" applyFont="1" applyFill="1" applyAlignment="1" applyProtection="1">
      <alignment horizontal="center" vertical="center"/>
      <protection/>
    </xf>
    <xf numFmtId="0" fontId="2" fillId="0" borderId="10"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0" xfId="0" applyFont="1" applyAlignment="1">
      <alignment horizontal="left"/>
    </xf>
    <xf numFmtId="0" fontId="4" fillId="0" borderId="0" xfId="0" applyFont="1" applyAlignment="1">
      <alignment/>
    </xf>
    <xf numFmtId="0" fontId="2" fillId="0" borderId="0" xfId="0" applyFont="1" applyAlignment="1">
      <alignment/>
    </xf>
    <xf numFmtId="0" fontId="2" fillId="0" borderId="0" xfId="0" applyFont="1" applyAlignment="1">
      <alignment horizontal="center"/>
    </xf>
    <xf numFmtId="0" fontId="8" fillId="0" borderId="0" xfId="0" applyFont="1" applyAlignment="1">
      <alignment/>
    </xf>
    <xf numFmtId="0" fontId="8"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10" fillId="0" borderId="0" xfId="0" applyFont="1" applyAlignment="1">
      <alignment/>
    </xf>
    <xf numFmtId="0" fontId="5" fillId="0" borderId="0" xfId="0" applyFont="1" applyBorder="1" applyAlignment="1">
      <alignment/>
    </xf>
    <xf numFmtId="0" fontId="5" fillId="0" borderId="0" xfId="0" applyFont="1" applyAlignment="1">
      <alignment/>
    </xf>
    <xf numFmtId="0" fontId="2" fillId="0" borderId="11" xfId="0" applyFont="1" applyFill="1" applyBorder="1" applyAlignment="1" applyProtection="1">
      <alignment horizontal="center" vertical="center"/>
      <protection/>
    </xf>
    <xf numFmtId="0" fontId="14" fillId="0" borderId="11" xfId="36" applyFont="1" applyBorder="1" applyAlignment="1">
      <alignment vertical="center"/>
      <protection/>
    </xf>
    <xf numFmtId="0" fontId="14" fillId="0" borderId="11" xfId="36" applyFont="1" applyBorder="1" applyAlignment="1">
      <alignment horizontal="center" vertical="center" wrapText="1"/>
      <protection/>
    </xf>
    <xf numFmtId="0" fontId="14" fillId="0" borderId="11" xfId="36" applyFont="1" applyFill="1" applyBorder="1" applyAlignment="1">
      <alignment horizontal="center" vertical="center" wrapText="1"/>
      <protection/>
    </xf>
    <xf numFmtId="0" fontId="14" fillId="0" borderId="0" xfId="36" applyFont="1" applyBorder="1">
      <alignment vertical="center"/>
      <protection/>
    </xf>
    <xf numFmtId="0" fontId="14" fillId="0" borderId="0" xfId="36" applyFont="1">
      <alignment vertical="center"/>
      <protection/>
    </xf>
    <xf numFmtId="0" fontId="5" fillId="35" borderId="11" xfId="36" applyFont="1" applyFill="1" applyBorder="1" applyAlignment="1">
      <alignment horizontal="justify" vertical="center"/>
      <protection/>
    </xf>
    <xf numFmtId="0" fontId="14" fillId="35" borderId="11" xfId="36" applyFont="1" applyFill="1" applyBorder="1" applyAlignment="1">
      <alignment horizontal="justify" vertical="center" wrapText="1"/>
      <protection/>
    </xf>
    <xf numFmtId="0" fontId="5" fillId="35" borderId="11" xfId="36" applyFont="1" applyFill="1" applyBorder="1" applyAlignment="1">
      <alignment horizontal="justify" vertical="center" wrapText="1"/>
      <protection/>
    </xf>
    <xf numFmtId="0" fontId="5" fillId="0" borderId="0" xfId="36" applyFont="1" applyBorder="1">
      <alignment vertical="center"/>
      <protection/>
    </xf>
    <xf numFmtId="0" fontId="5" fillId="0" borderId="0" xfId="36" applyFont="1">
      <alignment vertical="center"/>
      <protection/>
    </xf>
    <xf numFmtId="0" fontId="5" fillId="33" borderId="11" xfId="36" applyFont="1" applyFill="1" applyBorder="1" applyAlignment="1">
      <alignment horizontal="center" vertical="center"/>
      <protection/>
    </xf>
    <xf numFmtId="0" fontId="5" fillId="33" borderId="11" xfId="36" applyFont="1" applyFill="1" applyBorder="1" applyAlignment="1">
      <alignment vertical="center" wrapText="1"/>
      <protection/>
    </xf>
    <xf numFmtId="0" fontId="5" fillId="0" borderId="11" xfId="36" applyFont="1" applyBorder="1" applyAlignment="1">
      <alignment vertical="center"/>
      <protection/>
    </xf>
    <xf numFmtId="0" fontId="5" fillId="0" borderId="11" xfId="36" applyFont="1" applyBorder="1" applyAlignment="1">
      <alignment vertical="center" wrapText="1"/>
      <protection/>
    </xf>
    <xf numFmtId="0" fontId="5" fillId="0" borderId="11" xfId="36" applyFont="1" applyFill="1" applyBorder="1" applyAlignment="1">
      <alignment horizontal="left" vertical="center" wrapText="1" indent="1"/>
      <protection/>
    </xf>
    <xf numFmtId="0" fontId="5" fillId="0" borderId="11" xfId="36" applyFont="1" applyFill="1" applyBorder="1" applyAlignment="1">
      <alignment vertical="center" wrapText="1"/>
      <protection/>
    </xf>
    <xf numFmtId="0" fontId="5" fillId="36" borderId="11" xfId="36" applyFont="1" applyFill="1" applyBorder="1" applyAlignment="1">
      <alignment vertical="center" wrapText="1"/>
      <protection/>
    </xf>
    <xf numFmtId="0" fontId="19" fillId="0" borderId="11" xfId="36" applyFont="1" applyFill="1" applyBorder="1" applyAlignment="1">
      <alignment vertical="center"/>
      <protection/>
    </xf>
    <xf numFmtId="0" fontId="5" fillId="37" borderId="11" xfId="36" applyFont="1" applyFill="1" applyBorder="1" applyAlignment="1">
      <alignment vertical="center" wrapText="1"/>
      <protection/>
    </xf>
    <xf numFmtId="0" fontId="21" fillId="37" borderId="11" xfId="36" applyFont="1" applyFill="1" applyBorder="1" applyAlignment="1">
      <alignment vertical="center" wrapText="1"/>
      <protection/>
    </xf>
    <xf numFmtId="0" fontId="20" fillId="37" borderId="11" xfId="36" applyFont="1" applyFill="1" applyBorder="1" applyAlignment="1">
      <alignment vertical="center" wrapText="1"/>
      <protection/>
    </xf>
    <xf numFmtId="0" fontId="20" fillId="0" borderId="11" xfId="36" applyFont="1" applyFill="1" applyBorder="1" applyAlignment="1">
      <alignment horizontal="left" vertical="center" wrapText="1" indent="1"/>
      <protection/>
    </xf>
    <xf numFmtId="0" fontId="5" fillId="0" borderId="11" xfId="36" applyFont="1" applyBorder="1" applyAlignment="1">
      <alignment horizontal="right" vertical="center"/>
      <protection/>
    </xf>
    <xf numFmtId="0" fontId="23" fillId="33" borderId="11" xfId="36" applyFont="1" applyFill="1" applyBorder="1" applyAlignment="1">
      <alignment vertical="center" wrapText="1"/>
      <protection/>
    </xf>
    <xf numFmtId="0" fontId="25" fillId="0" borderId="11" xfId="36" applyFont="1" applyFill="1" applyBorder="1" applyAlignment="1">
      <alignment vertical="center" wrapText="1"/>
      <protection/>
    </xf>
    <xf numFmtId="0" fontId="5" fillId="35" borderId="11" xfId="36" applyFont="1" applyFill="1" applyBorder="1" applyAlignment="1">
      <alignment horizontal="left" vertical="center"/>
      <protection/>
    </xf>
    <xf numFmtId="0" fontId="5" fillId="0" borderId="11" xfId="36" applyFont="1" applyBorder="1" applyAlignment="1">
      <alignment horizontal="justify" vertical="center" wrapText="1"/>
      <protection/>
    </xf>
    <xf numFmtId="0" fontId="5" fillId="0" borderId="11" xfId="36" applyFont="1" applyFill="1" applyBorder="1" applyAlignment="1">
      <alignment horizontal="justify" vertical="center" wrapText="1"/>
      <protection/>
    </xf>
    <xf numFmtId="0" fontId="18" fillId="0" borderId="11" xfId="36" applyFont="1" applyBorder="1" applyAlignment="1">
      <alignment vertical="center" wrapText="1"/>
      <protection/>
    </xf>
    <xf numFmtId="0" fontId="23" fillId="0" borderId="11" xfId="36" applyFont="1" applyFill="1" applyBorder="1" applyAlignment="1">
      <alignment horizontal="left" vertical="center" wrapText="1" indent="1"/>
      <protection/>
    </xf>
    <xf numFmtId="0" fontId="19" fillId="0" borderId="11" xfId="36" applyFont="1" applyFill="1" applyBorder="1" applyAlignment="1">
      <alignment vertical="center" wrapText="1"/>
      <protection/>
    </xf>
    <xf numFmtId="0" fontId="5" fillId="36" borderId="11" xfId="36" applyFont="1" applyFill="1" applyBorder="1" applyAlignment="1">
      <alignment vertical="top" wrapText="1"/>
      <protection/>
    </xf>
    <xf numFmtId="0" fontId="17" fillId="36" borderId="11" xfId="36" applyFont="1" applyFill="1" applyBorder="1" applyAlignment="1">
      <alignment vertical="top" wrapText="1"/>
      <protection/>
    </xf>
    <xf numFmtId="0" fontId="5" fillId="33" borderId="11" xfId="36" applyFont="1" applyFill="1" applyBorder="1" applyAlignment="1">
      <alignment horizontal="justify" vertical="center" wrapText="1"/>
      <protection/>
    </xf>
    <xf numFmtId="0" fontId="23" fillId="36" borderId="11" xfId="36" applyFont="1" applyFill="1" applyBorder="1" applyAlignment="1">
      <alignment vertical="center" wrapText="1"/>
      <protection/>
    </xf>
    <xf numFmtId="0" fontId="21" fillId="36" borderId="11" xfId="36" applyFont="1" applyFill="1" applyBorder="1" applyAlignment="1">
      <alignment vertical="center" wrapText="1"/>
      <protection/>
    </xf>
    <xf numFmtId="0" fontId="23" fillId="0" borderId="11" xfId="36" applyFont="1" applyBorder="1" applyAlignment="1">
      <alignment vertical="center" wrapText="1"/>
      <protection/>
    </xf>
    <xf numFmtId="0" fontId="18" fillId="35" borderId="11" xfId="36" applyFont="1" applyFill="1" applyBorder="1" applyAlignment="1">
      <alignment horizontal="justify" vertical="center" wrapText="1"/>
      <protection/>
    </xf>
    <xf numFmtId="0" fontId="21" fillId="37" borderId="11" xfId="36" applyFont="1" applyFill="1" applyBorder="1" applyAlignment="1">
      <alignment horizontal="left" vertical="center" wrapText="1" indent="1"/>
      <protection/>
    </xf>
    <xf numFmtId="0" fontId="5" fillId="0" borderId="11" xfId="36" applyFont="1" applyFill="1" applyBorder="1" applyAlignment="1">
      <alignment vertical="top" wrapText="1"/>
      <protection/>
    </xf>
    <xf numFmtId="0" fontId="18" fillId="33" borderId="11" xfId="36" applyFont="1" applyFill="1" applyBorder="1" applyAlignment="1">
      <alignment vertical="center" wrapText="1"/>
      <protection/>
    </xf>
    <xf numFmtId="0" fontId="27" fillId="35" borderId="11" xfId="36" applyFont="1" applyFill="1" applyBorder="1" applyAlignment="1">
      <alignment horizontal="justify" vertical="center" wrapText="1"/>
      <protection/>
    </xf>
    <xf numFmtId="0" fontId="5" fillId="35" borderId="11" xfId="36" applyFont="1" applyFill="1" applyBorder="1" applyAlignment="1">
      <alignment vertical="center" wrapText="1"/>
      <protection/>
    </xf>
    <xf numFmtId="0" fontId="19" fillId="0" borderId="11" xfId="36" applyFont="1" applyBorder="1" applyAlignment="1">
      <alignment vertical="center"/>
      <protection/>
    </xf>
    <xf numFmtId="0" fontId="21" fillId="0" borderId="11" xfId="36" applyFont="1" applyFill="1" applyBorder="1" applyAlignment="1">
      <alignment horizontal="left" vertical="center" wrapText="1" indent="1"/>
      <protection/>
    </xf>
    <xf numFmtId="0" fontId="18" fillId="0" borderId="11" xfId="36" applyFont="1" applyFill="1" applyBorder="1" applyAlignment="1">
      <alignment vertical="center" wrapText="1"/>
      <protection/>
    </xf>
    <xf numFmtId="0" fontId="5" fillId="33" borderId="11" xfId="36" applyFont="1" applyFill="1" applyBorder="1" applyAlignment="1">
      <alignment horizontal="left" vertical="center" wrapText="1" indent="1"/>
      <protection/>
    </xf>
    <xf numFmtId="0" fontId="5" fillId="0" borderId="0" xfId="36" applyFont="1" applyBorder="1" applyAlignment="1">
      <alignment vertical="center"/>
      <protection/>
    </xf>
    <xf numFmtId="0" fontId="5" fillId="0" borderId="0" xfId="36" applyFont="1" applyFill="1" applyBorder="1" applyAlignment="1">
      <alignment vertical="center"/>
      <protection/>
    </xf>
    <xf numFmtId="0" fontId="5" fillId="0" borderId="0" xfId="36" applyFont="1" applyAlignment="1">
      <alignment vertical="center"/>
      <protection/>
    </xf>
    <xf numFmtId="0" fontId="5" fillId="0" borderId="0" xfId="36" applyFont="1" applyAlignment="1">
      <alignment vertical="center" wrapText="1"/>
      <protection/>
    </xf>
    <xf numFmtId="0" fontId="5" fillId="0" borderId="0" xfId="36" applyFont="1" applyFill="1" applyAlignment="1">
      <alignment vertical="center" wrapText="1"/>
      <protection/>
    </xf>
    <xf numFmtId="0" fontId="4" fillId="0" borderId="0" xfId="0" applyFont="1" applyAlignment="1">
      <alignment horizontal="left"/>
    </xf>
    <xf numFmtId="0" fontId="4" fillId="0" borderId="12" xfId="0" applyFont="1" applyBorder="1" applyAlignment="1">
      <alignment horizontal="left"/>
    </xf>
    <xf numFmtId="0" fontId="5" fillId="0" borderId="0" xfId="0" applyFont="1" applyAlignment="1">
      <alignment vertical="center"/>
    </xf>
    <xf numFmtId="0" fontId="2" fillId="0" borderId="11" xfId="36" applyFont="1" applyBorder="1" applyAlignment="1">
      <alignment horizontal="center" vertic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4" xfId="36" applyFont="1" applyBorder="1" applyAlignment="1">
      <alignment horizontal="center" vertical="center" wrapText="1"/>
      <protection/>
    </xf>
    <xf numFmtId="0" fontId="2" fillId="0" borderId="13" xfId="0" applyFont="1" applyBorder="1" applyAlignment="1" applyProtection="1">
      <alignment horizontal="left" wrapText="1"/>
      <protection/>
    </xf>
    <xf numFmtId="0" fontId="2" fillId="0" borderId="15" xfId="0" applyFont="1" applyBorder="1" applyAlignment="1" applyProtection="1">
      <alignment horizontal="center" vertical="center" wrapText="1"/>
      <protection/>
    </xf>
    <xf numFmtId="0" fontId="2" fillId="0" borderId="13" xfId="36" applyFont="1" applyFill="1" applyBorder="1" applyAlignment="1">
      <alignment horizontal="center" vertical="center" wrapText="1"/>
      <protection/>
    </xf>
    <xf numFmtId="0" fontId="2" fillId="0" borderId="15" xfId="36" applyFont="1" applyBorder="1" applyAlignment="1">
      <alignment horizontal="center" vertical="center" wrapText="1"/>
      <protection/>
    </xf>
    <xf numFmtId="0" fontId="2" fillId="0" borderId="13" xfId="36" applyFont="1" applyBorder="1" applyAlignment="1">
      <alignment horizontal="center" vertical="center" wrapText="1"/>
      <protection/>
    </xf>
    <xf numFmtId="0" fontId="2" fillId="0" borderId="16" xfId="0" applyFont="1" applyBorder="1" applyAlignment="1" applyProtection="1">
      <alignment horizontal="center" vertical="center" wrapText="1"/>
      <protection/>
    </xf>
    <xf numFmtId="0" fontId="2" fillId="0" borderId="16" xfId="36" applyFont="1" applyFill="1" applyBorder="1" applyAlignment="1">
      <alignment horizontal="center" vertical="center" wrapText="1"/>
      <protection/>
    </xf>
    <xf numFmtId="0" fontId="2" fillId="0" borderId="16" xfId="36" applyFont="1" applyBorder="1" applyAlignment="1">
      <alignment horizontal="center" vertical="center" wrapText="1"/>
      <protection/>
    </xf>
    <xf numFmtId="0" fontId="2" fillId="0" borderId="17" xfId="0" applyFont="1" applyBorder="1" applyAlignment="1" applyProtection="1">
      <alignment horizontal="center" vertical="center" wrapText="1"/>
      <protection/>
    </xf>
    <xf numFmtId="0" fontId="2" fillId="0" borderId="17" xfId="36" applyFont="1" applyFill="1" applyBorder="1" applyAlignment="1">
      <alignment horizontal="center" vertical="center" wrapText="1"/>
      <protection/>
    </xf>
    <xf numFmtId="0" fontId="2" fillId="0" borderId="18" xfId="0" applyFont="1"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11" xfId="36" applyFont="1" applyBorder="1" applyAlignment="1">
      <alignment horizontal="center" vertical="center"/>
      <protection/>
    </xf>
    <xf numFmtId="190" fontId="2" fillId="0" borderId="0" xfId="0" applyNumberFormat="1" applyFont="1" applyAlignment="1">
      <alignment horizontal="center" vertical="center"/>
    </xf>
    <xf numFmtId="0" fontId="2" fillId="0" borderId="11" xfId="0" applyFont="1" applyFill="1" applyBorder="1" applyAlignment="1" applyProtection="1">
      <alignment horizontal="left" vertical="center"/>
      <protection locked="0"/>
    </xf>
    <xf numFmtId="41" fontId="2" fillId="0" borderId="19" xfId="0" applyNumberFormat="1" applyFont="1" applyBorder="1" applyAlignment="1">
      <alignment horizontal="center"/>
    </xf>
    <xf numFmtId="0" fontId="2" fillId="0" borderId="19" xfId="0" applyFont="1" applyBorder="1" applyAlignment="1">
      <alignment horizontal="center"/>
    </xf>
    <xf numFmtId="0" fontId="8" fillId="0" borderId="11" xfId="0" applyFont="1" applyBorder="1" applyAlignment="1">
      <alignment horizontal="center"/>
    </xf>
    <xf numFmtId="0" fontId="13" fillId="0" borderId="0" xfId="0" applyFont="1" applyBorder="1" applyAlignment="1">
      <alignment horizontal="left" vertical="center"/>
    </xf>
    <xf numFmtId="190" fontId="33" fillId="0" borderId="0" xfId="0" applyNumberFormat="1" applyFont="1" applyAlignment="1">
      <alignment horizontal="center" vertical="center"/>
    </xf>
    <xf numFmtId="0" fontId="34" fillId="0" borderId="0" xfId="0" applyFont="1" applyAlignment="1">
      <alignment horizontal="center" vertical="center"/>
    </xf>
    <xf numFmtId="0" fontId="29" fillId="0" borderId="0" xfId="0" applyFont="1" applyAlignment="1">
      <alignment horizontal="center" vertical="center"/>
    </xf>
    <xf numFmtId="190" fontId="12" fillId="0" borderId="0" xfId="0" applyNumberFormat="1"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11" xfId="0" applyBorder="1" applyAlignment="1">
      <alignment horizontal="center" vertical="center" textRotation="255"/>
    </xf>
    <xf numFmtId="0" fontId="4" fillId="0" borderId="11" xfId="0" applyFont="1" applyBorder="1" applyAlignment="1">
      <alignment horizontal="center"/>
    </xf>
    <xf numFmtId="0" fontId="5" fillId="0" borderId="11" xfId="0" applyFont="1" applyBorder="1" applyAlignment="1">
      <alignment horizontal="center"/>
    </xf>
    <xf numFmtId="190" fontId="5" fillId="0" borderId="11" xfId="0" applyNumberFormat="1" applyFont="1" applyBorder="1" applyAlignment="1">
      <alignment horizontal="center" vertical="center"/>
    </xf>
    <xf numFmtId="0" fontId="2" fillId="0" borderId="11" xfId="0" applyFont="1" applyBorder="1" applyAlignment="1">
      <alignment horizontal="center"/>
    </xf>
    <xf numFmtId="41" fontId="2" fillId="0" borderId="11" xfId="0" applyNumberFormat="1" applyFont="1" applyBorder="1" applyAlignment="1">
      <alignment horizontal="left" vertical="center" wrapText="1"/>
    </xf>
    <xf numFmtId="0" fontId="2" fillId="0" borderId="11" xfId="0" applyFont="1" applyBorder="1" applyAlignment="1">
      <alignment horizontal="center" vertical="center" wrapText="1" readingOrder="1"/>
    </xf>
    <xf numFmtId="0" fontId="2" fillId="0" borderId="11" xfId="0" applyFont="1" applyBorder="1" applyAlignment="1">
      <alignment horizontal="center" vertical="center" readingOrder="1"/>
    </xf>
    <xf numFmtId="0" fontId="0" fillId="0" borderId="0" xfId="0" applyAlignment="1">
      <alignment vertical="center"/>
    </xf>
    <xf numFmtId="0" fontId="0" fillId="0" borderId="0" xfId="0" applyBorder="1" applyAlignment="1">
      <alignment/>
    </xf>
    <xf numFmtId="0" fontId="39" fillId="0" borderId="0" xfId="0" applyFont="1" applyAlignment="1">
      <alignment horizontal="right"/>
    </xf>
    <xf numFmtId="0" fontId="39" fillId="0" borderId="20" xfId="0" applyFont="1" applyBorder="1" applyAlignment="1">
      <alignment/>
    </xf>
    <xf numFmtId="0" fontId="39" fillId="0" borderId="12" xfId="0" applyFont="1" applyBorder="1" applyAlignment="1">
      <alignment/>
    </xf>
    <xf numFmtId="0" fontId="39" fillId="0" borderId="21" xfId="0" applyFont="1" applyBorder="1" applyAlignment="1">
      <alignment/>
    </xf>
    <xf numFmtId="0" fontId="39" fillId="38" borderId="19" xfId="0" applyFont="1" applyFill="1" applyBorder="1" applyAlignment="1">
      <alignment/>
    </xf>
    <xf numFmtId="0" fontId="39" fillId="38" borderId="22" xfId="0" applyFont="1" applyFill="1" applyBorder="1" applyAlignment="1">
      <alignment/>
    </xf>
    <xf numFmtId="0" fontId="39" fillId="38" borderId="23" xfId="0" applyFont="1" applyFill="1" applyBorder="1" applyAlignment="1">
      <alignment/>
    </xf>
    <xf numFmtId="0" fontId="39" fillId="38" borderId="11" xfId="0" applyFont="1" applyFill="1" applyBorder="1" applyAlignment="1">
      <alignment/>
    </xf>
    <xf numFmtId="0" fontId="0" fillId="0" borderId="19" xfId="0" applyBorder="1" applyAlignment="1">
      <alignment/>
    </xf>
    <xf numFmtId="0" fontId="0" fillId="0" borderId="22" xfId="0" applyBorder="1" applyAlignment="1">
      <alignment/>
    </xf>
    <xf numFmtId="0" fontId="0" fillId="0" borderId="11" xfId="0" applyBorder="1" applyAlignment="1">
      <alignment/>
    </xf>
    <xf numFmtId="0" fontId="0" fillId="0" borderId="17" xfId="0" applyBorder="1" applyAlignment="1">
      <alignment/>
    </xf>
    <xf numFmtId="0" fontId="0" fillId="0" borderId="23" xfId="0" applyBorder="1" applyAlignment="1">
      <alignment/>
    </xf>
    <xf numFmtId="0" fontId="0" fillId="0" borderId="0" xfId="0" applyAlignment="1">
      <alignment horizontal="right"/>
    </xf>
    <xf numFmtId="0" fontId="39" fillId="36" borderId="19" xfId="0" applyFont="1" applyFill="1" applyBorder="1" applyAlignment="1">
      <alignment/>
    </xf>
    <xf numFmtId="0" fontId="39" fillId="36" borderId="22" xfId="0" applyFont="1" applyFill="1" applyBorder="1" applyAlignment="1">
      <alignment/>
    </xf>
    <xf numFmtId="0" fontId="39" fillId="36" borderId="23" xfId="0" applyFont="1" applyFill="1" applyBorder="1" applyAlignment="1">
      <alignment/>
    </xf>
    <xf numFmtId="0" fontId="39" fillId="36" borderId="11" xfId="0" applyFont="1" applyFill="1" applyBorder="1" applyAlignment="1">
      <alignment/>
    </xf>
    <xf numFmtId="0" fontId="41" fillId="0" borderId="19" xfId="0" applyFont="1" applyFill="1" applyBorder="1" applyAlignment="1">
      <alignment/>
    </xf>
    <xf numFmtId="0" fontId="41" fillId="0" borderId="22" xfId="0" applyFont="1" applyFill="1" applyBorder="1" applyAlignment="1">
      <alignment/>
    </xf>
    <xf numFmtId="0" fontId="41" fillId="0" borderId="23" xfId="0" applyFont="1" applyFill="1" applyBorder="1" applyAlignment="1">
      <alignment/>
    </xf>
    <xf numFmtId="0" fontId="0" fillId="0" borderId="11" xfId="0" applyFill="1" applyBorder="1" applyAlignment="1">
      <alignment/>
    </xf>
    <xf numFmtId="0" fontId="40" fillId="0" borderId="11" xfId="0" applyFont="1" applyFill="1" applyBorder="1" applyAlignment="1">
      <alignment/>
    </xf>
    <xf numFmtId="0" fontId="0" fillId="0" borderId="24" xfId="0" applyBorder="1" applyAlignment="1">
      <alignment horizontal="right"/>
    </xf>
    <xf numFmtId="0" fontId="0" fillId="0" borderId="24" xfId="0" applyBorder="1" applyAlignment="1">
      <alignment/>
    </xf>
    <xf numFmtId="0" fontId="2" fillId="0" borderId="0" xfId="0" applyFont="1" applyBorder="1" applyAlignment="1">
      <alignment horizontal="center" vertical="center" wrapText="1"/>
    </xf>
    <xf numFmtId="0" fontId="0" fillId="0" borderId="0" xfId="0" applyBorder="1" applyAlignment="1">
      <alignment vertical="center" wrapText="1"/>
    </xf>
    <xf numFmtId="0" fontId="5" fillId="0" borderId="0" xfId="35" applyFont="1">
      <alignment vertical="center"/>
      <protection/>
    </xf>
    <xf numFmtId="0" fontId="5" fillId="0" borderId="12" xfId="35" applyFont="1" applyBorder="1" applyAlignment="1">
      <alignment horizontal="center" vertical="center"/>
      <protection/>
    </xf>
    <xf numFmtId="0" fontId="5" fillId="0" borderId="11" xfId="35" applyFont="1" applyBorder="1" applyAlignment="1">
      <alignment horizontal="center" vertical="center"/>
      <protection/>
    </xf>
    <xf numFmtId="0" fontId="5" fillId="0" borderId="0" xfId="35" applyFont="1" applyAlignment="1">
      <alignment horizontal="center" vertical="center"/>
      <protection/>
    </xf>
    <xf numFmtId="0" fontId="5" fillId="0" borderId="11" xfId="35" applyFont="1" applyBorder="1" applyAlignment="1">
      <alignment horizontal="left" vertical="center"/>
      <protection/>
    </xf>
    <xf numFmtId="0" fontId="5" fillId="0" borderId="11" xfId="35" applyFont="1" applyBorder="1">
      <alignment vertical="center"/>
      <protection/>
    </xf>
    <xf numFmtId="0" fontId="5" fillId="0" borderId="11" xfId="35" applyFont="1" applyBorder="1" applyAlignment="1">
      <alignment horizontal="left" vertical="center" indent="1"/>
      <protection/>
    </xf>
    <xf numFmtId="0" fontId="5" fillId="0" borderId="11" xfId="35" applyFont="1" applyBorder="1" applyAlignment="1">
      <alignment vertical="center"/>
      <protection/>
    </xf>
    <xf numFmtId="0" fontId="5" fillId="0" borderId="11" xfId="35" applyFont="1" applyBorder="1" applyAlignment="1">
      <alignment horizontal="center" vertical="center" wrapText="1"/>
      <protection/>
    </xf>
    <xf numFmtId="0" fontId="5" fillId="0" borderId="0" xfId="35" applyFont="1" applyAlignment="1">
      <alignment horizontal="center" vertical="center" wrapText="1"/>
      <protection/>
    </xf>
    <xf numFmtId="0" fontId="5" fillId="0" borderId="11" xfId="0" applyFont="1" applyBorder="1" applyAlignment="1">
      <alignment horizontal="left"/>
    </xf>
    <xf numFmtId="0" fontId="5" fillId="0" borderId="11" xfId="0" applyFont="1" applyBorder="1" applyAlignment="1">
      <alignment/>
    </xf>
    <xf numFmtId="0" fontId="42" fillId="0" borderId="0" xfId="0" applyFont="1" applyAlignment="1">
      <alignment/>
    </xf>
    <xf numFmtId="0" fontId="17" fillId="0" borderId="0" xfId="0" applyFont="1" applyAlignment="1">
      <alignment/>
    </xf>
    <xf numFmtId="0" fontId="5" fillId="0" borderId="19" xfId="0" applyFont="1" applyBorder="1" applyAlignment="1">
      <alignment horizontal="center"/>
    </xf>
    <xf numFmtId="0" fontId="4" fillId="0" borderId="11" xfId="0" applyFont="1" applyBorder="1" applyAlignment="1">
      <alignment horizontal="center" vertical="center"/>
    </xf>
    <xf numFmtId="0" fontId="7" fillId="0" borderId="19" xfId="0" applyFont="1" applyBorder="1" applyAlignment="1">
      <alignment vertical="center"/>
    </xf>
    <xf numFmtId="0" fontId="7" fillId="0" borderId="22" xfId="0" applyFont="1" applyBorder="1" applyAlignment="1">
      <alignment horizontal="left" vertical="center"/>
    </xf>
    <xf numFmtId="0" fontId="29" fillId="0" borderId="22" xfId="0" applyFont="1" applyBorder="1" applyAlignment="1">
      <alignment/>
    </xf>
    <xf numFmtId="0" fontId="29" fillId="0" borderId="23" xfId="0" applyFont="1" applyBorder="1" applyAlignment="1">
      <alignment/>
    </xf>
    <xf numFmtId="190" fontId="5" fillId="0" borderId="0" xfId="0" applyNumberFormat="1" applyFont="1" applyAlignment="1">
      <alignment horizontal="center" vertical="center"/>
    </xf>
    <xf numFmtId="190" fontId="5" fillId="0" borderId="0" xfId="0" applyNumberFormat="1" applyFont="1" applyAlignment="1">
      <alignment horizontal="left" vertical="center"/>
    </xf>
    <xf numFmtId="0" fontId="0" fillId="0" borderId="24" xfId="0" applyBorder="1" applyAlignment="1">
      <alignment vertical="top" wrapText="1"/>
    </xf>
    <xf numFmtId="0" fontId="4" fillId="0" borderId="0" xfId="0" applyFont="1" applyBorder="1" applyAlignment="1">
      <alignment horizontal="left"/>
    </xf>
    <xf numFmtId="0" fontId="39" fillId="36" borderId="19" xfId="0" applyFont="1" applyFill="1" applyBorder="1" applyAlignment="1">
      <alignment vertical="center"/>
    </xf>
    <xf numFmtId="0" fontId="39" fillId="36" borderId="22" xfId="0" applyFont="1" applyFill="1" applyBorder="1" applyAlignment="1">
      <alignment vertical="center"/>
    </xf>
    <xf numFmtId="0" fontId="39" fillId="36" borderId="23" xfId="0" applyFont="1" applyFill="1" applyBorder="1" applyAlignment="1">
      <alignment vertical="center"/>
    </xf>
    <xf numFmtId="0" fontId="39" fillId="36" borderId="11" xfId="0" applyFont="1" applyFill="1" applyBorder="1" applyAlignment="1">
      <alignment vertical="center"/>
    </xf>
    <xf numFmtId="0" fontId="39" fillId="36" borderId="11" xfId="0" applyFont="1" applyFill="1" applyBorder="1" applyAlignment="1">
      <alignment wrapText="1"/>
    </xf>
    <xf numFmtId="0" fontId="0" fillId="38" borderId="11" xfId="0" applyFill="1" applyBorder="1" applyAlignment="1">
      <alignment/>
    </xf>
    <xf numFmtId="0" fontId="5" fillId="0" borderId="11" xfId="0" applyFont="1" applyBorder="1" applyAlignment="1">
      <alignment horizontal="center" vertical="center" readingOrder="1"/>
    </xf>
    <xf numFmtId="178" fontId="4" fillId="0" borderId="0" xfId="0" applyNumberFormat="1" applyFont="1" applyBorder="1" applyAlignment="1">
      <alignment horizontal="distributed" vertical="center"/>
    </xf>
    <xf numFmtId="0" fontId="23" fillId="0" borderId="11" xfId="0" applyFont="1" applyBorder="1" applyAlignment="1">
      <alignment horizontal="left"/>
    </xf>
    <xf numFmtId="0" fontId="23" fillId="0" borderId="11" xfId="0" applyFont="1" applyBorder="1" applyAlignment="1">
      <alignment/>
    </xf>
    <xf numFmtId="0" fontId="23" fillId="0" borderId="11" xfId="0" applyFont="1" applyBorder="1" applyAlignment="1">
      <alignment horizontal="center"/>
    </xf>
    <xf numFmtId="0" fontId="2" fillId="0" borderId="25" xfId="0" applyFont="1" applyFill="1" applyBorder="1" applyAlignment="1" applyProtection="1">
      <alignment horizontal="left" vertical="center"/>
      <protection/>
    </xf>
    <xf numFmtId="0" fontId="2"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2" fillId="0" borderId="0" xfId="0" applyFont="1" applyFill="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4" fillId="0" borderId="11" xfId="0" applyFont="1" applyBorder="1" applyAlignment="1">
      <alignment horizontal="center" vertical="center" wrapText="1"/>
    </xf>
    <xf numFmtId="0" fontId="4" fillId="0" borderId="19" xfId="0" applyFont="1" applyBorder="1" applyAlignment="1">
      <alignment horizontal="center" vertical="center" readingOrder="1"/>
    </xf>
    <xf numFmtId="0" fontId="3" fillId="0" borderId="11" xfId="0" applyFont="1" applyBorder="1" applyAlignment="1">
      <alignment horizontal="center" vertical="center" wrapText="1" readingOrder="1"/>
    </xf>
    <xf numFmtId="0" fontId="6" fillId="0" borderId="11" xfId="0" applyFont="1" applyBorder="1" applyAlignment="1">
      <alignment horizontal="center" vertical="center" readingOrder="1"/>
    </xf>
    <xf numFmtId="0" fontId="6" fillId="0" borderId="11" xfId="0" applyFont="1" applyBorder="1" applyAlignment="1">
      <alignment horizontal="center" vertical="center"/>
    </xf>
    <xf numFmtId="0" fontId="4" fillId="0" borderId="11" xfId="0" applyFont="1" applyBorder="1" applyAlignment="1">
      <alignment horizontal="center" vertical="center" wrapText="1" readingOrder="1"/>
    </xf>
    <xf numFmtId="0" fontId="2" fillId="0" borderId="11" xfId="0" applyFont="1" applyFill="1" applyBorder="1" applyAlignment="1" applyProtection="1">
      <alignment horizontal="center" vertical="center" shrinkToFit="1"/>
      <protection/>
    </xf>
    <xf numFmtId="0" fontId="2" fillId="0" borderId="11" xfId="0" applyFont="1" applyBorder="1" applyAlignment="1" applyProtection="1">
      <alignment horizontal="left" vertical="center" wrapText="1"/>
      <protection/>
    </xf>
    <xf numFmtId="0" fontId="2" fillId="0" borderId="11" xfId="0" applyFont="1" applyBorder="1" applyAlignment="1" applyProtection="1">
      <alignment horizontal="left" vertical="center"/>
      <protection/>
    </xf>
    <xf numFmtId="0" fontId="2" fillId="33" borderId="0" xfId="0" applyFont="1" applyFill="1" applyAlignment="1" applyProtection="1">
      <alignment horizontal="right" vertical="center"/>
      <protection/>
    </xf>
    <xf numFmtId="0" fontId="2" fillId="33" borderId="11" xfId="0" applyFont="1" applyFill="1" applyBorder="1" applyAlignment="1" applyProtection="1">
      <alignment vertical="center" shrinkToFit="1"/>
      <protection/>
    </xf>
    <xf numFmtId="0" fontId="2" fillId="0" borderId="11" xfId="0" applyFont="1" applyFill="1" applyBorder="1" applyAlignment="1" applyProtection="1">
      <alignment horizontal="left" vertical="center"/>
      <protection/>
    </xf>
    <xf numFmtId="0" fontId="2" fillId="33" borderId="11" xfId="0" applyFont="1" applyFill="1" applyBorder="1" applyAlignment="1" applyProtection="1">
      <alignment horizontal="left" vertical="center"/>
      <protection/>
    </xf>
    <xf numFmtId="0" fontId="2" fillId="0" borderId="11" xfId="36" applyFont="1" applyFill="1" applyBorder="1" applyAlignment="1">
      <alignment horizontal="center" vertical="center" wrapText="1"/>
      <protection/>
    </xf>
    <xf numFmtId="0" fontId="2" fillId="0" borderId="14" xfId="0" applyFont="1" applyBorder="1" applyAlignment="1" applyProtection="1">
      <alignment horizontal="center" vertical="center"/>
      <protection/>
    </xf>
    <xf numFmtId="0" fontId="2" fillId="0" borderId="14"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13"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2" fillId="33" borderId="11" xfId="0" applyFont="1" applyFill="1" applyBorder="1" applyAlignment="1">
      <alignment vertical="center" shrinkToFit="1"/>
    </xf>
    <xf numFmtId="0" fontId="2" fillId="0" borderId="11" xfId="36" applyFont="1" applyBorder="1" applyAlignment="1">
      <alignment horizontal="left" vertical="center" wrapText="1"/>
      <protection/>
    </xf>
    <xf numFmtId="0" fontId="2" fillId="0" borderId="11" xfId="0" applyFont="1" applyBorder="1" applyAlignment="1" applyProtection="1">
      <alignment horizontal="left" vertical="center" shrinkToFit="1"/>
      <protection locked="0"/>
    </xf>
    <xf numFmtId="0" fontId="2" fillId="39" borderId="11" xfId="0" applyFont="1" applyFill="1" applyBorder="1" applyAlignment="1" applyProtection="1">
      <alignment horizontal="center" vertical="center"/>
      <protection/>
    </xf>
    <xf numFmtId="0" fontId="2" fillId="39"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wrapText="1"/>
      <protection/>
    </xf>
    <xf numFmtId="0" fontId="2" fillId="0" borderId="11" xfId="0" applyFont="1" applyBorder="1" applyAlignment="1" applyProtection="1">
      <alignment horizontal="left" wrapText="1"/>
      <protection/>
    </xf>
    <xf numFmtId="0" fontId="2" fillId="0" borderId="11" xfId="0" applyFont="1" applyBorder="1" applyAlignment="1" applyProtection="1">
      <alignment horizontal="left"/>
      <protection/>
    </xf>
    <xf numFmtId="0" fontId="2" fillId="0" borderId="15" xfId="0" applyFont="1" applyBorder="1" applyAlignment="1" applyProtection="1">
      <alignment horizontal="center" vertical="center"/>
      <protection/>
    </xf>
    <xf numFmtId="0" fontId="2" fillId="0" borderId="15" xfId="0" applyFont="1" applyFill="1" applyBorder="1" applyAlignment="1" applyProtection="1">
      <alignment horizontal="center" vertical="center" shrinkToFit="1"/>
      <protection/>
    </xf>
    <xf numFmtId="0" fontId="2" fillId="0" borderId="15" xfId="0" applyFont="1" applyBorder="1" applyAlignment="1" applyProtection="1">
      <alignment horizontal="left"/>
      <protection/>
    </xf>
    <xf numFmtId="0" fontId="2" fillId="0" borderId="11" xfId="36" applyFont="1" applyFill="1" applyBorder="1" applyAlignment="1">
      <alignment horizontal="left" vertical="center" wrapText="1"/>
      <protection/>
    </xf>
    <xf numFmtId="0" fontId="2" fillId="0" borderId="15" xfId="0" applyFont="1" applyBorder="1" applyAlignment="1" applyProtection="1">
      <alignment horizontal="left" vertical="center" wrapText="1"/>
      <protection/>
    </xf>
    <xf numFmtId="0" fontId="2" fillId="0" borderId="17" xfId="0" applyFont="1" applyBorder="1" applyAlignment="1" applyProtection="1">
      <alignment horizontal="center" vertical="center"/>
      <protection/>
    </xf>
    <xf numFmtId="0" fontId="2" fillId="0" borderId="17" xfId="0" applyFont="1" applyBorder="1" applyAlignment="1" applyProtection="1">
      <alignment horizontal="left" vertical="center"/>
      <protection/>
    </xf>
    <xf numFmtId="0" fontId="2" fillId="0" borderId="18" xfId="36" applyFont="1" applyFill="1" applyBorder="1" applyAlignment="1">
      <alignment horizontal="left" vertical="center" wrapText="1"/>
      <protection/>
    </xf>
    <xf numFmtId="0" fontId="2" fillId="0" borderId="17" xfId="36" applyFont="1" applyBorder="1" applyAlignment="1">
      <alignment horizontal="center" vertical="center" wrapText="1"/>
      <protection/>
    </xf>
    <xf numFmtId="0" fontId="2" fillId="0" borderId="17" xfId="36" applyFont="1" applyFill="1" applyBorder="1" applyAlignment="1">
      <alignment vertical="center" wrapText="1"/>
      <protection/>
    </xf>
    <xf numFmtId="0" fontId="2" fillId="0" borderId="18" xfId="36" applyFont="1" applyFill="1" applyBorder="1" applyAlignment="1">
      <alignment vertical="center" wrapText="1"/>
      <protection/>
    </xf>
    <xf numFmtId="0" fontId="2" fillId="0" borderId="11" xfId="36" applyFont="1" applyBorder="1" applyAlignment="1">
      <alignment vertical="center" wrapText="1"/>
      <protection/>
    </xf>
    <xf numFmtId="0" fontId="2" fillId="0" borderId="13" xfId="36" applyFont="1" applyFill="1" applyBorder="1" applyAlignment="1">
      <alignment vertical="center" wrapText="1"/>
      <protection/>
    </xf>
    <xf numFmtId="0" fontId="2" fillId="0" borderId="11" xfId="36" applyFont="1" applyFill="1" applyBorder="1" applyAlignment="1">
      <alignment vertical="center" wrapText="1"/>
      <protection/>
    </xf>
    <xf numFmtId="0" fontId="2" fillId="0" borderId="15" xfId="36" applyFont="1" applyFill="1" applyBorder="1" applyAlignment="1">
      <alignment vertical="center" wrapText="1"/>
      <protection/>
    </xf>
    <xf numFmtId="0" fontId="2" fillId="0" borderId="16" xfId="0" applyFont="1" applyBorder="1" applyAlignment="1" applyProtection="1">
      <alignment horizontal="center" vertical="center"/>
      <protection/>
    </xf>
    <xf numFmtId="0" fontId="2" fillId="0" borderId="16" xfId="36" applyFont="1" applyFill="1" applyBorder="1" applyAlignment="1">
      <alignment vertical="center" wrapText="1"/>
      <protection/>
    </xf>
    <xf numFmtId="0" fontId="2" fillId="0" borderId="13" xfId="0" applyFont="1" applyBorder="1" applyAlignment="1" applyProtection="1">
      <alignment horizontal="left" vertical="top"/>
      <protection/>
    </xf>
    <xf numFmtId="0" fontId="2" fillId="0" borderId="0" xfId="0" applyFont="1" applyBorder="1" applyAlignment="1" applyProtection="1">
      <alignment horizontal="left"/>
      <protection/>
    </xf>
    <xf numFmtId="0" fontId="2" fillId="0" borderId="23"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3" xfId="0" applyFont="1" applyFill="1" applyBorder="1" applyAlignment="1" applyProtection="1">
      <alignment/>
      <protection/>
    </xf>
    <xf numFmtId="0" fontId="2" fillId="0" borderId="11" xfId="0" applyFont="1" applyFill="1" applyBorder="1" applyAlignment="1" applyProtection="1">
      <alignment vertical="center" shrinkToFit="1"/>
      <protection/>
    </xf>
    <xf numFmtId="0" fontId="2" fillId="0" borderId="0" xfId="0" applyFont="1" applyFill="1" applyBorder="1" applyAlignment="1" applyProtection="1">
      <alignment horizontal="left" vertical="center"/>
      <protection/>
    </xf>
    <xf numFmtId="41" fontId="2" fillId="0" borderId="19" xfId="0" applyNumberFormat="1" applyFont="1" applyBorder="1" applyAlignment="1">
      <alignment horizontal="center" vertical="center"/>
    </xf>
    <xf numFmtId="0" fontId="2" fillId="34" borderId="11"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1" xfId="0" applyFont="1" applyFill="1" applyBorder="1" applyAlignment="1">
      <alignment vertical="center"/>
    </xf>
    <xf numFmtId="0" fontId="2" fillId="0" borderId="11" xfId="0" applyFont="1" applyBorder="1" applyAlignment="1" applyProtection="1">
      <alignment vertical="center"/>
      <protection/>
    </xf>
    <xf numFmtId="0" fontId="2" fillId="0" borderId="12" xfId="0" applyFont="1" applyBorder="1" applyAlignment="1" applyProtection="1">
      <alignment wrapText="1"/>
      <protection/>
    </xf>
    <xf numFmtId="0" fontId="2" fillId="33" borderId="19"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wrapText="1"/>
      <protection/>
    </xf>
    <xf numFmtId="0" fontId="2" fillId="0" borderId="17" xfId="0" applyFont="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xf>
    <xf numFmtId="0" fontId="2" fillId="0" borderId="11" xfId="0" applyFont="1" applyFill="1" applyBorder="1" applyAlignment="1" applyProtection="1">
      <alignment horizontal="center" vertical="center" wrapText="1" shrinkToFit="1"/>
      <protection/>
    </xf>
    <xf numFmtId="0" fontId="2" fillId="0" borderId="17" xfId="0" applyFont="1" applyFill="1" applyBorder="1" applyAlignment="1" applyProtection="1">
      <alignment horizontal="center" vertical="center" shrinkToFit="1"/>
      <protection locked="0"/>
    </xf>
    <xf numFmtId="0" fontId="2" fillId="0" borderId="11" xfId="36"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shrinkToFit="1"/>
      <protection/>
    </xf>
    <xf numFmtId="0" fontId="2" fillId="0" borderId="11" xfId="0" applyFont="1" applyFill="1" applyBorder="1" applyAlignment="1" applyProtection="1">
      <alignment horizontal="left"/>
      <protection/>
    </xf>
    <xf numFmtId="0" fontId="2" fillId="0" borderId="11" xfId="0" applyFont="1" applyFill="1" applyBorder="1" applyAlignment="1" applyProtection="1">
      <alignment/>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center"/>
      <protection/>
    </xf>
    <xf numFmtId="0" fontId="2" fillId="23" borderId="11" xfId="0" applyFont="1" applyFill="1" applyBorder="1" applyAlignment="1" applyProtection="1">
      <alignment horizontal="center" vertical="center"/>
      <protection/>
    </xf>
    <xf numFmtId="0" fontId="2" fillId="23" borderId="11" xfId="0" applyFont="1" applyFill="1" applyBorder="1" applyAlignment="1" applyProtection="1">
      <alignment horizontal="center" vertical="center" shrinkToFit="1"/>
      <protection/>
    </xf>
    <xf numFmtId="0" fontId="2" fillId="34" borderId="0" xfId="0" applyFont="1" applyFill="1" applyAlignment="1" applyProtection="1">
      <alignment horizontal="center"/>
      <protection/>
    </xf>
    <xf numFmtId="0" fontId="2" fillId="33" borderId="0" xfId="0" applyFont="1" applyFill="1" applyAlignment="1" applyProtection="1">
      <alignment horizontal="center"/>
      <protection/>
    </xf>
    <xf numFmtId="0" fontId="2" fillId="0" borderId="0" xfId="0" applyFont="1" applyAlignment="1" applyProtection="1">
      <alignment horizontal="center"/>
      <protection/>
    </xf>
    <xf numFmtId="0" fontId="2" fillId="0" borderId="17"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xf>
    <xf numFmtId="0" fontId="2" fillId="0" borderId="11" xfId="0" applyFont="1" applyBorder="1" applyAlignment="1" applyProtection="1">
      <alignment horizontal="left" vertical="top" wrapText="1"/>
      <protection/>
    </xf>
    <xf numFmtId="0" fontId="5" fillId="0" borderId="0" xfId="0" applyFont="1" applyAlignment="1" applyProtection="1">
      <alignment/>
      <protection locked="0"/>
    </xf>
    <xf numFmtId="0" fontId="2" fillId="0" borderId="0" xfId="0" applyFont="1" applyAlignment="1" applyProtection="1">
      <alignment/>
      <protection locked="0"/>
    </xf>
    <xf numFmtId="0" fontId="5" fillId="40" borderId="11" xfId="0" applyFont="1" applyFill="1" applyBorder="1" applyAlignment="1" applyProtection="1">
      <alignment horizontal="center" vertical="center" shrinkToFit="1"/>
      <protection/>
    </xf>
    <xf numFmtId="0" fontId="5" fillId="40" borderId="11" xfId="0" applyFont="1" applyFill="1" applyBorder="1" applyAlignment="1" applyProtection="1">
      <alignment horizontal="center" vertical="center"/>
      <protection/>
    </xf>
    <xf numFmtId="0" fontId="2" fillId="40" borderId="11" xfId="0" applyFont="1" applyFill="1" applyBorder="1" applyAlignment="1" applyProtection="1">
      <alignment horizontal="center" vertical="center" shrinkToFit="1"/>
      <protection/>
    </xf>
    <xf numFmtId="0" fontId="2" fillId="0" borderId="0" xfId="0" applyFont="1" applyFill="1" applyAlignment="1" applyProtection="1">
      <alignment/>
      <protection locked="0"/>
    </xf>
    <xf numFmtId="0" fontId="2" fillId="0" borderId="11" xfId="0" applyFont="1" applyBorder="1" applyAlignment="1">
      <alignment horizontal="center" vertical="center" wrapText="1"/>
    </xf>
    <xf numFmtId="0" fontId="2" fillId="23" borderId="19"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41" borderId="19" xfId="0" applyFont="1" applyFill="1" applyBorder="1" applyAlignment="1" applyProtection="1">
      <alignment horizontal="center" vertical="center" shrinkToFit="1"/>
      <protection/>
    </xf>
    <xf numFmtId="0" fontId="2" fillId="42" borderId="19" xfId="0" applyFont="1" applyFill="1" applyBorder="1" applyAlignment="1" applyProtection="1">
      <alignment horizontal="center" vertical="center" shrinkToFit="1"/>
      <protection/>
    </xf>
    <xf numFmtId="0" fontId="2" fillId="43" borderId="19"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xf>
    <xf numFmtId="178" fontId="4" fillId="23" borderId="26" xfId="0" applyNumberFormat="1" applyFont="1" applyFill="1" applyBorder="1" applyAlignment="1" applyProtection="1">
      <alignment horizontal="distributed" vertical="center"/>
      <protection locked="0"/>
    </xf>
    <xf numFmtId="0" fontId="4" fillId="23" borderId="21" xfId="0" applyFont="1" applyFill="1" applyBorder="1" applyAlignment="1" applyProtection="1">
      <alignment horizontal="center" vertical="center"/>
      <protection locked="0"/>
    </xf>
    <xf numFmtId="41" fontId="2" fillId="23" borderId="19" xfId="0" applyNumberFormat="1" applyFont="1" applyFill="1" applyBorder="1" applyAlignment="1" applyProtection="1">
      <alignment horizontal="center" vertical="center"/>
      <protection locked="0"/>
    </xf>
    <xf numFmtId="0" fontId="2" fillId="23" borderId="19" xfId="0" applyFont="1" applyFill="1" applyBorder="1" applyAlignment="1" applyProtection="1">
      <alignment horizontal="center"/>
      <protection locked="0"/>
    </xf>
    <xf numFmtId="41" fontId="2" fillId="23" borderId="11" xfId="0" applyNumberFormat="1" applyFont="1" applyFill="1" applyBorder="1" applyAlignment="1" applyProtection="1">
      <alignment horizontal="center"/>
      <protection locked="0"/>
    </xf>
    <xf numFmtId="180" fontId="2" fillId="23" borderId="11" xfId="0" applyNumberFormat="1" applyFont="1" applyFill="1" applyBorder="1" applyAlignment="1" applyProtection="1">
      <alignment horizontal="left" vertical="distributed"/>
      <protection locked="0"/>
    </xf>
    <xf numFmtId="0" fontId="2" fillId="23" borderId="11" xfId="0" applyFont="1" applyFill="1" applyBorder="1" applyAlignment="1" applyProtection="1">
      <alignment horizontal="distributed" vertical="distributed"/>
      <protection locked="0"/>
    </xf>
    <xf numFmtId="0" fontId="2" fillId="23" borderId="11" xfId="0" applyFont="1" applyFill="1" applyBorder="1" applyAlignment="1" applyProtection="1">
      <alignment horizontal="center"/>
      <protection locked="0"/>
    </xf>
    <xf numFmtId="0" fontId="2" fillId="23" borderId="19" xfId="0" applyFont="1" applyFill="1" applyBorder="1" applyAlignment="1" applyProtection="1">
      <alignment horizontal="left" vertical="center" shrinkToFit="1"/>
      <protection locked="0"/>
    </xf>
    <xf numFmtId="0" fontId="2" fillId="23" borderId="19" xfId="0" applyFont="1" applyFill="1" applyBorder="1" applyAlignment="1" applyProtection="1">
      <alignment vertical="center"/>
      <protection/>
    </xf>
    <xf numFmtId="3" fontId="2" fillId="23" borderId="19" xfId="0" applyNumberFormat="1" applyFont="1" applyFill="1" applyBorder="1" applyAlignment="1">
      <alignment vertical="center" wrapText="1"/>
    </xf>
    <xf numFmtId="0" fontId="2" fillId="23" borderId="19" xfId="0" applyFont="1" applyFill="1" applyBorder="1" applyAlignment="1">
      <alignment vertical="center"/>
    </xf>
    <xf numFmtId="0" fontId="2" fillId="23" borderId="19" xfId="0" applyFont="1" applyFill="1" applyBorder="1" applyAlignment="1" applyProtection="1">
      <alignment vertical="center" shrinkToFit="1"/>
      <protection/>
    </xf>
    <xf numFmtId="0" fontId="44" fillId="23" borderId="19" xfId="0" applyFont="1" applyFill="1" applyBorder="1" applyAlignment="1" applyProtection="1">
      <alignment vertical="center" shrinkToFit="1"/>
      <protection/>
    </xf>
    <xf numFmtId="0" fontId="2" fillId="23" borderId="19" xfId="0" applyFont="1" applyFill="1" applyBorder="1" applyAlignment="1">
      <alignment vertical="center" shrinkToFit="1"/>
    </xf>
    <xf numFmtId="0" fontId="2" fillId="0" borderId="19" xfId="0" applyFont="1" applyBorder="1" applyAlignment="1">
      <alignment vertical="center" shrinkToFit="1"/>
    </xf>
    <xf numFmtId="0" fontId="2" fillId="41" borderId="19" xfId="0" applyFont="1" applyFill="1" applyBorder="1" applyAlignment="1" applyProtection="1">
      <alignment horizontal="left" vertical="center"/>
      <protection locked="0"/>
    </xf>
    <xf numFmtId="0" fontId="2" fillId="41" borderId="19" xfId="0" applyFont="1" applyFill="1" applyBorder="1" applyAlignment="1">
      <alignment vertical="center"/>
    </xf>
    <xf numFmtId="0" fontId="2" fillId="0" borderId="19" xfId="0" applyFont="1" applyBorder="1" applyAlignment="1">
      <alignment vertical="center"/>
    </xf>
    <xf numFmtId="0" fontId="2" fillId="42" borderId="19" xfId="0" applyFont="1" applyFill="1" applyBorder="1" applyAlignment="1" applyProtection="1">
      <alignment horizontal="left" vertical="center" shrinkToFit="1"/>
      <protection locked="0"/>
    </xf>
    <xf numFmtId="0" fontId="2" fillId="42" borderId="19" xfId="0" applyFont="1" applyFill="1" applyBorder="1" applyAlignment="1" applyProtection="1">
      <alignment horizontal="left" vertical="center"/>
      <protection locked="0"/>
    </xf>
    <xf numFmtId="3" fontId="2" fillId="42" borderId="19" xfId="0" applyNumberFormat="1" applyFont="1" applyFill="1" applyBorder="1" applyAlignment="1">
      <alignment vertical="center" wrapText="1"/>
    </xf>
    <xf numFmtId="3" fontId="2" fillId="0" borderId="19" xfId="0" applyNumberFormat="1" applyFont="1" applyBorder="1" applyAlignment="1">
      <alignment vertical="center" wrapText="1"/>
    </xf>
    <xf numFmtId="0" fontId="2" fillId="43" borderId="19"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23" xfId="0" applyFont="1" applyBorder="1" applyAlignment="1" applyProtection="1">
      <alignment vertical="center"/>
      <protection/>
    </xf>
    <xf numFmtId="0" fontId="22" fillId="0" borderId="11" xfId="0" applyFont="1" applyFill="1" applyBorder="1" applyAlignment="1">
      <alignment/>
    </xf>
    <xf numFmtId="0" fontId="2" fillId="0" borderId="11" xfId="0" applyFont="1" applyBorder="1" applyAlignment="1" applyProtection="1">
      <alignment horizontal="center"/>
      <protection/>
    </xf>
    <xf numFmtId="0" fontId="5" fillId="40" borderId="0" xfId="0" applyFont="1" applyFill="1" applyBorder="1" applyAlignment="1" applyProtection="1">
      <alignment horizontal="center" vertical="center" shrinkToFit="1"/>
      <protection/>
    </xf>
    <xf numFmtId="0" fontId="5" fillId="40" borderId="19" xfId="0" applyFont="1" applyFill="1" applyBorder="1" applyAlignment="1" applyProtection="1">
      <alignment horizontal="center" vertical="center" shrinkToFit="1"/>
      <protection/>
    </xf>
    <xf numFmtId="0" fontId="2" fillId="40" borderId="23" xfId="0" applyFont="1" applyFill="1" applyBorder="1" applyAlignment="1" applyProtection="1">
      <alignment horizontal="center" vertical="center" shrinkToFit="1"/>
      <protection/>
    </xf>
    <xf numFmtId="0" fontId="5" fillId="40" borderId="0" xfId="0" applyFont="1" applyFill="1" applyBorder="1" applyAlignment="1" applyProtection="1">
      <alignment horizontal="center" vertical="center"/>
      <protection/>
    </xf>
    <xf numFmtId="0" fontId="14" fillId="36" borderId="0" xfId="0" applyFont="1"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178" fontId="4" fillId="23" borderId="11" xfId="48" applyNumberFormat="1" applyFont="1" applyBorder="1" applyAlignment="1" applyProtection="1">
      <alignment horizontal="distributed" vertical="center"/>
      <protection locked="0"/>
    </xf>
    <xf numFmtId="0" fontId="4" fillId="23" borderId="11" xfId="48" applyFont="1" applyBorder="1" applyAlignment="1" applyProtection="1">
      <alignment horizontal="right" vertical="center"/>
      <protection locked="0"/>
    </xf>
    <xf numFmtId="0" fontId="2" fillId="0" borderId="19" xfId="0" applyFont="1" applyBorder="1" applyAlignment="1">
      <alignment horizontal="left" vertical="center"/>
    </xf>
    <xf numFmtId="0" fontId="2" fillId="44" borderId="19" xfId="0" applyFont="1" applyFill="1" applyBorder="1" applyAlignment="1" applyProtection="1">
      <alignment horizontal="center" vertical="center" shrinkToFit="1"/>
      <protection/>
    </xf>
    <xf numFmtId="0" fontId="4" fillId="0" borderId="19" xfId="0" applyFont="1" applyBorder="1" applyAlignment="1">
      <alignment vertical="center"/>
    </xf>
    <xf numFmtId="0" fontId="2" fillId="0" borderId="13" xfId="0" applyFont="1" applyBorder="1" applyAlignment="1" applyProtection="1">
      <alignment vertical="center"/>
      <protection/>
    </xf>
    <xf numFmtId="0" fontId="2" fillId="41" borderId="11" xfId="0" applyFont="1" applyFill="1" applyBorder="1" applyAlignment="1" applyProtection="1">
      <alignment horizontal="center" vertical="center"/>
      <protection/>
    </xf>
    <xf numFmtId="0" fontId="2" fillId="42" borderId="11" xfId="0" applyFont="1" applyFill="1" applyBorder="1" applyAlignment="1" applyProtection="1">
      <alignment horizontal="center" vertical="center"/>
      <protection/>
    </xf>
    <xf numFmtId="0" fontId="2" fillId="43" borderId="11" xfId="0" applyFont="1" applyFill="1" applyBorder="1" applyAlignment="1" applyProtection="1">
      <alignment horizontal="center" vertical="center"/>
      <protection/>
    </xf>
    <xf numFmtId="0" fontId="2" fillId="33" borderId="11" xfId="0" applyFont="1" applyFill="1" applyBorder="1" applyAlignment="1" applyProtection="1">
      <alignment horizontal="center"/>
      <protection/>
    </xf>
    <xf numFmtId="0" fontId="2" fillId="44" borderId="11" xfId="0" applyFont="1" applyFill="1" applyBorder="1" applyAlignment="1" applyProtection="1">
      <alignment horizontal="center"/>
      <protection/>
    </xf>
    <xf numFmtId="0" fontId="2" fillId="23" borderId="11" xfId="0" applyFont="1" applyFill="1" applyBorder="1" applyAlignment="1" applyProtection="1">
      <alignment vertical="center" shrinkToFit="1"/>
      <protection/>
    </xf>
    <xf numFmtId="0" fontId="45" fillId="0" borderId="11" xfId="0" applyFont="1" applyBorder="1" applyAlignment="1">
      <alignment horizontal="left" vertical="top"/>
    </xf>
    <xf numFmtId="0" fontId="2" fillId="0" borderId="11" xfId="0" applyFont="1" applyBorder="1" applyAlignment="1">
      <alignment/>
    </xf>
    <xf numFmtId="0" fontId="2" fillId="0" borderId="24" xfId="0" applyFont="1" applyBorder="1" applyAlignment="1" applyProtection="1">
      <alignment horizontal="center" vertical="center"/>
      <protection/>
    </xf>
    <xf numFmtId="0" fontId="2" fillId="0" borderId="24" xfId="0" applyFont="1" applyBorder="1" applyAlignment="1" applyProtection="1">
      <alignment horizontal="left" vertical="center"/>
      <protection/>
    </xf>
    <xf numFmtId="0" fontId="2" fillId="0" borderId="19" xfId="0" applyFont="1" applyBorder="1" applyAlignment="1">
      <alignment/>
    </xf>
    <xf numFmtId="0" fontId="2" fillId="0" borderId="17" xfId="0" applyFont="1" applyFill="1" applyBorder="1" applyAlignment="1" applyProtection="1">
      <alignment horizontal="left" vertical="center" wrapText="1" shrinkToFit="1"/>
      <protection locked="0"/>
    </xf>
    <xf numFmtId="41" fontId="2" fillId="23" borderId="19" xfId="0" applyNumberFormat="1" applyFont="1" applyFill="1" applyBorder="1" applyAlignment="1" applyProtection="1">
      <alignment horizontal="center" vertical="center"/>
      <protection locked="0"/>
    </xf>
    <xf numFmtId="0" fontId="2" fillId="0" borderId="0" xfId="34" applyFont="1" applyProtection="1">
      <alignment/>
      <protection/>
    </xf>
    <xf numFmtId="0" fontId="2" fillId="0" borderId="0" xfId="34" applyFont="1" applyBorder="1" applyAlignment="1" applyProtection="1">
      <alignment vertical="center"/>
      <protection/>
    </xf>
    <xf numFmtId="178" fontId="0" fillId="0" borderId="27" xfId="0" applyNumberFormat="1" applyBorder="1" applyAlignment="1" applyProtection="1">
      <alignment horizontal="distributed" vertical="distributed"/>
      <protection/>
    </xf>
    <xf numFmtId="178" fontId="0" fillId="0" borderId="26" xfId="0" applyNumberFormat="1" applyBorder="1" applyAlignment="1" applyProtection="1">
      <alignment horizontal="distributed" vertical="distributed"/>
      <protection/>
    </xf>
    <xf numFmtId="0" fontId="5" fillId="0" borderId="11" xfId="34" applyFont="1" applyBorder="1" applyAlignment="1" applyProtection="1">
      <alignment horizontal="distributed" vertical="center"/>
      <protection/>
    </xf>
    <xf numFmtId="0" fontId="0" fillId="0" borderId="11" xfId="34" applyFont="1" applyBorder="1" applyAlignment="1" applyProtection="1">
      <alignment horizontal="center"/>
      <protection/>
    </xf>
    <xf numFmtId="0" fontId="2" fillId="33" borderId="11" xfId="34" applyFont="1" applyFill="1" applyBorder="1" applyAlignment="1" applyProtection="1">
      <alignment vertical="center" wrapText="1"/>
      <protection locked="0"/>
    </xf>
    <xf numFmtId="0" fontId="2" fillId="33" borderId="11" xfId="34" applyFont="1" applyFill="1" applyBorder="1" applyAlignment="1" applyProtection="1">
      <alignment horizontal="center" vertical="center" wrapText="1"/>
      <protection locked="0"/>
    </xf>
    <xf numFmtId="41" fontId="2" fillId="33" borderId="11" xfId="34" applyNumberFormat="1" applyFont="1" applyFill="1" applyBorder="1" applyAlignment="1" applyProtection="1">
      <alignment vertical="center"/>
      <protection locked="0"/>
    </xf>
    <xf numFmtId="0" fontId="2" fillId="33" borderId="11" xfId="34" applyNumberFormat="1" applyFont="1" applyFill="1" applyBorder="1" applyAlignment="1" applyProtection="1">
      <alignment vertical="center" shrinkToFit="1"/>
      <protection locked="0"/>
    </xf>
    <xf numFmtId="41" fontId="2" fillId="0" borderId="11" xfId="34" applyNumberFormat="1" applyFont="1" applyBorder="1" applyAlignment="1" applyProtection="1">
      <alignment vertical="center"/>
      <protection/>
    </xf>
    <xf numFmtId="0" fontId="2" fillId="33" borderId="11" xfId="34" applyFont="1" applyFill="1" applyBorder="1" applyAlignment="1" applyProtection="1">
      <alignment vertical="center"/>
      <protection locked="0"/>
    </xf>
    <xf numFmtId="0" fontId="2" fillId="0" borderId="0" xfId="33" applyFont="1" applyProtection="1">
      <alignment/>
      <protection/>
    </xf>
    <xf numFmtId="0" fontId="2" fillId="0" borderId="0" xfId="33" applyFont="1" applyBorder="1" applyAlignment="1" applyProtection="1">
      <alignment vertical="center"/>
      <protection/>
    </xf>
    <xf numFmtId="0" fontId="5" fillId="0" borderId="11" xfId="33" applyFont="1" applyBorder="1" applyAlignment="1" applyProtection="1">
      <alignment horizontal="distributed" vertical="center"/>
      <protection/>
    </xf>
    <xf numFmtId="0" fontId="0" fillId="0" borderId="11" xfId="33" applyFont="1" applyBorder="1" applyAlignment="1" applyProtection="1">
      <alignment horizontal="center"/>
      <protection/>
    </xf>
    <xf numFmtId="0" fontId="2" fillId="33" borderId="11" xfId="33" applyFont="1" applyFill="1" applyBorder="1" applyAlignment="1" applyProtection="1">
      <alignment vertical="center" wrapText="1"/>
      <protection locked="0"/>
    </xf>
    <xf numFmtId="0" fontId="2" fillId="33" borderId="11" xfId="33" applyFont="1" applyFill="1" applyBorder="1" applyAlignment="1" applyProtection="1">
      <alignment horizontal="center" vertical="center" wrapText="1"/>
      <protection locked="0"/>
    </xf>
    <xf numFmtId="41" fontId="2" fillId="33" borderId="11" xfId="33" applyNumberFormat="1" applyFont="1" applyFill="1" applyBorder="1" applyAlignment="1" applyProtection="1">
      <alignment vertical="center"/>
      <protection locked="0"/>
    </xf>
    <xf numFmtId="0" fontId="2" fillId="33" borderId="11" xfId="33" applyNumberFormat="1" applyFont="1" applyFill="1" applyBorder="1" applyAlignment="1" applyProtection="1">
      <alignment vertical="center" shrinkToFit="1"/>
      <protection locked="0"/>
    </xf>
    <xf numFmtId="41" fontId="2" fillId="0" borderId="11" xfId="33" applyNumberFormat="1" applyFont="1" applyBorder="1" applyAlignment="1" applyProtection="1">
      <alignment vertical="center"/>
      <protection/>
    </xf>
    <xf numFmtId="0" fontId="48" fillId="33" borderId="11" xfId="33" applyFont="1" applyFill="1" applyBorder="1" applyAlignment="1" applyProtection="1">
      <alignment vertical="center"/>
      <protection locked="0"/>
    </xf>
    <xf numFmtId="41" fontId="5" fillId="0" borderId="11" xfId="33" applyNumberFormat="1" applyFont="1" applyFill="1" applyBorder="1" applyAlignment="1" applyProtection="1">
      <alignment horizontal="center" vertical="center" shrinkToFit="1"/>
      <protection/>
    </xf>
    <xf numFmtId="41" fontId="5" fillId="0" borderId="11" xfId="33" applyNumberFormat="1" applyFont="1" applyFill="1" applyBorder="1" applyAlignment="1" applyProtection="1">
      <alignment vertical="center" shrinkToFit="1"/>
      <protection/>
    </xf>
    <xf numFmtId="0" fontId="4" fillId="0" borderId="0" xfId="0" applyFont="1" applyAlignment="1" applyProtection="1">
      <alignment horizontal="left"/>
      <protection/>
    </xf>
    <xf numFmtId="0" fontId="2"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Border="1" applyAlignment="1" applyProtection="1">
      <alignment horizontal="left"/>
      <protection/>
    </xf>
    <xf numFmtId="0" fontId="4" fillId="0" borderId="12" xfId="0" applyFont="1" applyBorder="1" applyAlignment="1" applyProtection="1">
      <alignment horizontal="left"/>
      <protection/>
    </xf>
    <xf numFmtId="0" fontId="8" fillId="0" borderId="0" xfId="0" applyFont="1" applyAlignment="1" applyProtection="1">
      <alignment/>
      <protection/>
    </xf>
    <xf numFmtId="0" fontId="8" fillId="0" borderId="0" xfId="0" applyFont="1" applyBorder="1" applyAlignment="1" applyProtection="1">
      <alignment/>
      <protection/>
    </xf>
    <xf numFmtId="0" fontId="2" fillId="0" borderId="19" xfId="0" applyFont="1" applyBorder="1" applyAlignment="1" applyProtection="1">
      <alignment horizontal="center"/>
      <protection/>
    </xf>
    <xf numFmtId="0" fontId="2" fillId="0" borderId="0"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11" xfId="0" applyFont="1" applyBorder="1" applyAlignment="1" applyProtection="1">
      <alignment horizontal="center"/>
      <protection/>
    </xf>
    <xf numFmtId="0" fontId="2" fillId="0" borderId="11" xfId="0" applyFont="1" applyBorder="1" applyAlignment="1" applyProtection="1">
      <alignment horizontal="center" vertical="center" readingOrder="1"/>
      <protection/>
    </xf>
    <xf numFmtId="0" fontId="2" fillId="0" borderId="11" xfId="0" applyFont="1" applyBorder="1" applyAlignment="1" applyProtection="1">
      <alignment horizontal="center" vertical="center" wrapText="1" readingOrder="1"/>
      <protection/>
    </xf>
    <xf numFmtId="178" fontId="4" fillId="0" borderId="0" xfId="0" applyNumberFormat="1" applyFont="1" applyBorder="1" applyAlignment="1" applyProtection="1">
      <alignment horizontal="distributed" vertical="center"/>
      <protection/>
    </xf>
    <xf numFmtId="0" fontId="10"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protection/>
    </xf>
    <xf numFmtId="41" fontId="2" fillId="0" borderId="19" xfId="0" applyNumberFormat="1" applyFont="1" applyFill="1" applyBorder="1" applyAlignment="1" applyProtection="1">
      <alignment horizontal="center" vertical="center"/>
      <protection/>
    </xf>
    <xf numFmtId="41" fontId="2" fillId="0" borderId="11" xfId="0" applyNumberFormat="1" applyFont="1" applyFill="1" applyBorder="1" applyAlignment="1" applyProtection="1">
      <alignment horizontal="center"/>
      <protection/>
    </xf>
    <xf numFmtId="41" fontId="2" fillId="0" borderId="19" xfId="0" applyNumberFormat="1" applyFont="1" applyFill="1" applyBorder="1" applyAlignment="1" applyProtection="1">
      <alignment horizontal="center"/>
      <protection/>
    </xf>
    <xf numFmtId="41" fontId="2" fillId="0" borderId="19" xfId="0" applyNumberFormat="1" applyFont="1" applyBorder="1" applyAlignment="1" applyProtection="1">
      <alignment horizontal="center" vertical="center"/>
      <protection/>
    </xf>
    <xf numFmtId="0" fontId="2" fillId="0" borderId="19" xfId="0" applyFont="1" applyFill="1" applyBorder="1" applyAlignment="1" applyProtection="1">
      <alignment horizontal="center"/>
      <protection/>
    </xf>
    <xf numFmtId="41" fontId="2" fillId="0" borderId="19" xfId="0" applyNumberFormat="1"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2" fillId="0" borderId="0" xfId="33" applyFont="1" applyAlignment="1" applyProtection="1">
      <alignment horizontal="center" vertical="center"/>
      <protection/>
    </xf>
    <xf numFmtId="49" fontId="0" fillId="0" borderId="12" xfId="33" applyNumberFormat="1" applyBorder="1" applyAlignment="1" applyProtection="1">
      <alignment horizontal="right" vertical="distributed"/>
      <protection/>
    </xf>
    <xf numFmtId="49" fontId="0" fillId="0" borderId="21" xfId="33" applyNumberFormat="1" applyBorder="1" applyAlignment="1" applyProtection="1">
      <alignment horizontal="right" vertical="distributed"/>
      <protection/>
    </xf>
    <xf numFmtId="0" fontId="2" fillId="0" borderId="0" xfId="34" applyFont="1" applyAlignment="1" applyProtection="1">
      <alignment horizontal="center" vertical="center"/>
      <protection/>
    </xf>
    <xf numFmtId="49" fontId="0" fillId="0" borderId="12" xfId="34" applyNumberFormat="1" applyBorder="1" applyAlignment="1" applyProtection="1">
      <alignment horizontal="right" vertical="distributed"/>
      <protection/>
    </xf>
    <xf numFmtId="49" fontId="0" fillId="0" borderId="21" xfId="34" applyNumberFormat="1" applyBorder="1" applyAlignment="1" applyProtection="1">
      <alignment horizontal="right" vertical="distributed"/>
      <protection/>
    </xf>
    <xf numFmtId="0" fontId="6" fillId="0" borderId="11" xfId="0" applyFont="1" applyBorder="1" applyAlignment="1">
      <alignment horizontal="left" vertical="top" wrapText="1" readingOrder="1"/>
    </xf>
    <xf numFmtId="0" fontId="3" fillId="0" borderId="28" xfId="0" applyFont="1" applyBorder="1" applyAlignment="1">
      <alignment horizontal="left"/>
    </xf>
    <xf numFmtId="0" fontId="3" fillId="0" borderId="27" xfId="0" applyFont="1" applyBorder="1" applyAlignment="1">
      <alignment horizontal="center"/>
    </xf>
    <xf numFmtId="0" fontId="3" fillId="0" borderId="26" xfId="0" applyFont="1" applyBorder="1" applyAlignment="1">
      <alignment horizontal="center"/>
    </xf>
    <xf numFmtId="0" fontId="49" fillId="0" borderId="29"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11" xfId="0" applyFont="1" applyBorder="1" applyAlignment="1">
      <alignment vertical="center" wrapText="1" readingOrder="1"/>
    </xf>
    <xf numFmtId="0" fontId="2" fillId="0" borderId="11" xfId="0" applyFont="1" applyBorder="1" applyAlignment="1" applyProtection="1">
      <alignment horizontal="left" vertical="top" wrapText="1" readingOrder="1"/>
      <protection/>
    </xf>
    <xf numFmtId="0" fontId="2" fillId="23" borderId="12" xfId="0" applyFont="1" applyFill="1" applyBorder="1" applyAlignment="1" applyProtection="1">
      <alignment horizontal="left" vertical="center"/>
      <protection locked="0"/>
    </xf>
    <xf numFmtId="0" fontId="8" fillId="0" borderId="11" xfId="0" applyFont="1" applyBorder="1" applyAlignment="1">
      <alignment horizontal="left" vertical="top" wrapText="1" readingOrder="1"/>
    </xf>
    <xf numFmtId="0" fontId="2" fillId="23" borderId="0" xfId="0" applyFont="1" applyFill="1" applyBorder="1" applyAlignment="1" applyProtection="1">
      <alignment horizontal="left" vertical="center"/>
      <protection locked="0"/>
    </xf>
    <xf numFmtId="0" fontId="53" fillId="0" borderId="11" xfId="0" applyFont="1" applyBorder="1" applyAlignment="1">
      <alignment horizontal="left" vertical="top" wrapText="1"/>
    </xf>
    <xf numFmtId="0" fontId="2" fillId="23" borderId="12" xfId="0" applyFont="1" applyFill="1" applyBorder="1" applyAlignment="1" applyProtection="1">
      <alignment horizontal="left" vertical="center"/>
      <protection locked="0"/>
    </xf>
    <xf numFmtId="0" fontId="2" fillId="0" borderId="11" xfId="0" applyFont="1" applyFill="1" applyBorder="1" applyAlignment="1">
      <alignment horizontal="center"/>
    </xf>
    <xf numFmtId="0" fontId="2" fillId="0" borderId="11" xfId="0" applyFont="1" applyFill="1" applyBorder="1" applyAlignment="1">
      <alignment horizontal="distributed" vertical="distributed"/>
    </xf>
    <xf numFmtId="180" fontId="2" fillId="0" borderId="11" xfId="0" applyNumberFormat="1" applyFont="1" applyFill="1" applyBorder="1" applyAlignment="1">
      <alignment horizontal="left" vertical="distributed"/>
    </xf>
    <xf numFmtId="41" fontId="2" fillId="0" borderId="11" xfId="0" applyNumberFormat="1" applyFont="1" applyFill="1" applyBorder="1" applyAlignment="1">
      <alignment horizontal="center"/>
    </xf>
    <xf numFmtId="41" fontId="2" fillId="0" borderId="19" xfId="0" applyNumberFormat="1" applyFont="1" applyFill="1" applyBorder="1" applyAlignment="1">
      <alignment horizontal="center"/>
    </xf>
    <xf numFmtId="0" fontId="2" fillId="0" borderId="19" xfId="0" applyFont="1" applyFill="1" applyBorder="1" applyAlignment="1">
      <alignment horizontal="center"/>
    </xf>
    <xf numFmtId="41" fontId="2" fillId="0" borderId="11" xfId="0" applyNumberFormat="1" applyFont="1" applyFill="1" applyBorder="1" applyAlignment="1">
      <alignment horizontal="center" vertical="center"/>
    </xf>
    <xf numFmtId="41" fontId="2" fillId="0" borderId="19" xfId="0" applyNumberFormat="1" applyFont="1" applyFill="1" applyBorder="1" applyAlignment="1">
      <alignment horizontal="center" vertical="center"/>
    </xf>
    <xf numFmtId="41" fontId="2" fillId="0" borderId="11" xfId="0" applyNumberFormat="1" applyFont="1" applyFill="1" applyBorder="1" applyAlignment="1">
      <alignment horizontal="center" vertical="center" wrapText="1"/>
    </xf>
    <xf numFmtId="0" fontId="2" fillId="0" borderId="19" xfId="0" applyFont="1" applyBorder="1" applyAlignment="1">
      <alignment horizontal="center" vertical="center" readingOrder="1"/>
    </xf>
    <xf numFmtId="0" fontId="4" fillId="0" borderId="11" xfId="0" applyFont="1" applyBorder="1" applyAlignment="1">
      <alignment horizontal="left" vertical="top" wrapText="1" readingOrder="1"/>
    </xf>
    <xf numFmtId="0" fontId="2" fillId="0" borderId="11" xfId="0" applyFont="1" applyFill="1" applyBorder="1" applyAlignment="1" applyProtection="1">
      <alignment wrapText="1"/>
      <protection/>
    </xf>
    <xf numFmtId="0" fontId="2" fillId="23" borderId="13" xfId="0" applyFont="1" applyFill="1" applyBorder="1" applyAlignment="1" applyProtection="1">
      <alignment horizontal="center" vertical="center"/>
      <protection/>
    </xf>
    <xf numFmtId="0" fontId="2" fillId="0" borderId="11" xfId="0" applyFont="1" applyFill="1" applyBorder="1" applyAlignment="1" applyProtection="1">
      <alignment horizontal="left" vertical="center" wrapText="1" shrinkToFit="1"/>
      <protection locked="0"/>
    </xf>
    <xf numFmtId="0" fontId="5" fillId="0" borderId="11" xfId="36" applyFont="1" applyBorder="1" applyAlignment="1">
      <alignment horizontal="center" vertical="center" wrapText="1"/>
      <protection/>
    </xf>
    <xf numFmtId="0" fontId="2" fillId="0" borderId="17" xfId="0" applyFont="1" applyFill="1" applyBorder="1" applyAlignment="1" applyProtection="1">
      <alignment horizontal="center" vertical="center" shrinkToFit="1"/>
      <protection/>
    </xf>
    <xf numFmtId="0" fontId="2" fillId="0" borderId="17" xfId="0" applyFont="1" applyBorder="1" applyAlignment="1" applyProtection="1">
      <alignment horizontal="left" vertical="center" wrapText="1"/>
      <protection/>
    </xf>
    <xf numFmtId="178" fontId="4" fillId="23" borderId="26" xfId="0" applyNumberFormat="1" applyFont="1" applyFill="1" applyBorder="1" applyAlignment="1" applyProtection="1">
      <alignment horizontal="center" vertical="center"/>
      <protection locked="0"/>
    </xf>
    <xf numFmtId="178" fontId="4" fillId="23" borderId="26" xfId="0" applyNumberFormat="1" applyFont="1" applyFill="1" applyBorder="1" applyAlignment="1" applyProtection="1">
      <alignment horizontal="left" vertical="center"/>
      <protection locked="0"/>
    </xf>
    <xf numFmtId="0" fontId="4" fillId="23" borderId="21" xfId="0" applyFont="1" applyFill="1" applyBorder="1" applyAlignment="1" applyProtection="1">
      <alignment horizontal="right" vertical="center"/>
      <protection locked="0"/>
    </xf>
    <xf numFmtId="0" fontId="2" fillId="0" borderId="24" xfId="0" applyFont="1" applyBorder="1" applyAlignment="1" applyProtection="1">
      <alignment horizontal="center" vertical="center" wrapText="1"/>
      <protection/>
    </xf>
    <xf numFmtId="0" fontId="2" fillId="0" borderId="24" xfId="36" applyFont="1" applyBorder="1" applyAlignment="1">
      <alignment horizontal="center" vertical="center" wrapText="1"/>
      <protection/>
    </xf>
    <xf numFmtId="0" fontId="2" fillId="0" borderId="24" xfId="0" applyFont="1" applyBorder="1" applyAlignment="1" applyProtection="1">
      <alignment horizontal="left"/>
      <protection/>
    </xf>
    <xf numFmtId="180" fontId="2" fillId="23" borderId="11" xfId="0" applyNumberFormat="1" applyFont="1" applyFill="1" applyBorder="1" applyAlignment="1" applyProtection="1">
      <alignment horizontal="center" vertical="distributed"/>
      <protection locked="0"/>
    </xf>
    <xf numFmtId="41" fontId="2" fillId="23" borderId="19" xfId="0" applyNumberFormat="1" applyFont="1" applyFill="1" applyBorder="1" applyAlignment="1" applyProtection="1">
      <alignment vertical="center"/>
      <protection locked="0"/>
    </xf>
    <xf numFmtId="0" fontId="4" fillId="33" borderId="11" xfId="33" applyFont="1" applyFill="1" applyBorder="1" applyAlignment="1" applyProtection="1">
      <alignment horizontal="center" vertical="center" wrapText="1"/>
      <protection locked="0"/>
    </xf>
    <xf numFmtId="0" fontId="3" fillId="33" borderId="11" xfId="33"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protection/>
    </xf>
    <xf numFmtId="0" fontId="2" fillId="0" borderId="19" xfId="0" applyFont="1" applyBorder="1" applyAlignment="1" applyProtection="1">
      <alignment horizontal="left"/>
      <protection/>
    </xf>
    <xf numFmtId="0" fontId="2" fillId="0" borderId="23" xfId="0" applyFont="1" applyBorder="1" applyAlignment="1" applyProtection="1">
      <alignment horizontal="left"/>
      <protection/>
    </xf>
    <xf numFmtId="0" fontId="2" fillId="0" borderId="19"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wrapText="1"/>
    </xf>
    <xf numFmtId="0" fontId="2" fillId="0" borderId="23" xfId="0" applyFont="1" applyBorder="1" applyAlignment="1">
      <alignment horizontal="left" vertical="center" wrapText="1"/>
    </xf>
    <xf numFmtId="0" fontId="45" fillId="0" borderId="19" xfId="0" applyFont="1" applyBorder="1" applyAlignment="1">
      <alignment horizontal="left" vertical="top"/>
    </xf>
    <xf numFmtId="0" fontId="45" fillId="0" borderId="23" xfId="0" applyFont="1" applyBorder="1" applyAlignment="1">
      <alignment horizontal="left" vertical="top"/>
    </xf>
    <xf numFmtId="0" fontId="2" fillId="0" borderId="19" xfId="0" applyFont="1" applyBorder="1" applyAlignment="1">
      <alignment horizontal="left" vertical="top"/>
    </xf>
    <xf numFmtId="0" fontId="2" fillId="0" borderId="23" xfId="0" applyFont="1" applyBorder="1" applyAlignment="1">
      <alignment horizontal="left" vertical="top"/>
    </xf>
    <xf numFmtId="0" fontId="2" fillId="0" borderId="19"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34" borderId="0" xfId="0" applyFont="1" applyFill="1" applyAlignment="1" applyProtection="1">
      <alignment vertical="top" textRotation="255"/>
      <protection/>
    </xf>
    <xf numFmtId="0" fontId="22" fillId="0" borderId="31" xfId="0" applyNumberFormat="1" applyFont="1" applyFill="1" applyBorder="1" applyAlignment="1" applyProtection="1">
      <alignment horizontal="left" vertical="center"/>
      <protection locked="0"/>
    </xf>
    <xf numFmtId="0" fontId="22" fillId="0" borderId="32" xfId="0" applyNumberFormat="1" applyFont="1" applyFill="1" applyBorder="1" applyAlignment="1" applyProtection="1">
      <alignment horizontal="left" vertical="center"/>
      <protection locked="0"/>
    </xf>
    <xf numFmtId="0" fontId="22" fillId="0" borderId="33" xfId="0" applyNumberFormat="1" applyFont="1" applyFill="1" applyBorder="1" applyAlignment="1" applyProtection="1">
      <alignment horizontal="left" vertical="center"/>
      <protection locked="0"/>
    </xf>
    <xf numFmtId="0" fontId="2" fillId="33" borderId="0" xfId="0" applyFont="1" applyFill="1" applyAlignment="1" applyProtection="1">
      <alignment/>
      <protection/>
    </xf>
    <xf numFmtId="0" fontId="2" fillId="0" borderId="19" xfId="0" applyFont="1" applyBorder="1" applyAlignment="1" applyProtection="1">
      <alignment horizontal="left" vertical="top"/>
      <protection/>
    </xf>
    <xf numFmtId="0" fontId="2" fillId="0" borderId="23" xfId="0" applyFont="1" applyBorder="1" applyAlignment="1" applyProtection="1">
      <alignment horizontal="left" vertical="top"/>
      <protection/>
    </xf>
    <xf numFmtId="0" fontId="2" fillId="0" borderId="12" xfId="0" applyFont="1" applyBorder="1" applyAlignment="1" applyProtection="1">
      <alignment horizontal="center" vertical="center"/>
      <protection/>
    </xf>
    <xf numFmtId="0" fontId="2" fillId="0" borderId="12" xfId="0" applyFont="1" applyBorder="1" applyAlignment="1">
      <alignment/>
    </xf>
    <xf numFmtId="0" fontId="2" fillId="33" borderId="0" xfId="0" applyFont="1" applyFill="1" applyBorder="1" applyAlignment="1" applyProtection="1">
      <alignment wrapText="1"/>
      <protection/>
    </xf>
    <xf numFmtId="0" fontId="2" fillId="0" borderId="0" xfId="0" applyFont="1" applyAlignment="1" applyProtection="1">
      <alignment wrapText="1"/>
      <protection/>
    </xf>
    <xf numFmtId="0" fontId="2" fillId="0" borderId="12" xfId="0" applyFont="1" applyBorder="1" applyAlignment="1" applyProtection="1">
      <alignment wrapText="1"/>
      <protection/>
    </xf>
    <xf numFmtId="0" fontId="9" fillId="45" borderId="28" xfId="0" applyFont="1" applyFill="1" applyBorder="1" applyAlignment="1" applyProtection="1">
      <alignment horizontal="left" vertical="center" wrapText="1" shrinkToFit="1"/>
      <protection/>
    </xf>
    <xf numFmtId="0" fontId="9" fillId="45" borderId="27" xfId="0" applyFont="1" applyFill="1" applyBorder="1" applyAlignment="1" applyProtection="1">
      <alignment horizontal="left" vertical="center" wrapText="1" shrinkToFit="1"/>
      <protection/>
    </xf>
    <xf numFmtId="0" fontId="9" fillId="45" borderId="26" xfId="0" applyFont="1" applyFill="1" applyBorder="1" applyAlignment="1" applyProtection="1">
      <alignment horizontal="left" vertical="center" wrapText="1" shrinkToFit="1"/>
      <protection/>
    </xf>
    <xf numFmtId="0" fontId="9" fillId="45" borderId="29" xfId="0" applyFont="1" applyFill="1" applyBorder="1" applyAlignment="1" applyProtection="1">
      <alignment horizontal="left" vertical="center" wrapText="1" shrinkToFit="1"/>
      <protection/>
    </xf>
    <xf numFmtId="0" fontId="9" fillId="45" borderId="0" xfId="0" applyFont="1" applyFill="1" applyBorder="1" applyAlignment="1" applyProtection="1">
      <alignment horizontal="left" vertical="center" wrapText="1" shrinkToFit="1"/>
      <protection/>
    </xf>
    <xf numFmtId="0" fontId="9" fillId="45" borderId="30" xfId="0" applyFont="1" applyFill="1" applyBorder="1" applyAlignment="1" applyProtection="1">
      <alignment horizontal="left" vertical="center" wrapText="1" shrinkToFit="1"/>
      <protection/>
    </xf>
    <xf numFmtId="0" fontId="22" fillId="39" borderId="0" xfId="0" applyFont="1" applyFill="1" applyAlignment="1" applyProtection="1">
      <alignment wrapText="1"/>
      <protection/>
    </xf>
    <xf numFmtId="0" fontId="2" fillId="0" borderId="0" xfId="0" applyFont="1" applyAlignment="1">
      <alignment wrapText="1"/>
    </xf>
    <xf numFmtId="0" fontId="2" fillId="33" borderId="0" xfId="0" applyFont="1" applyFill="1" applyAlignment="1" applyProtection="1">
      <alignment horizontal="left" vertical="top" wrapText="1"/>
      <protection/>
    </xf>
    <xf numFmtId="0" fontId="2" fillId="0" borderId="0" xfId="0" applyFont="1" applyAlignment="1">
      <alignment horizontal="left" vertical="top" wrapText="1"/>
    </xf>
    <xf numFmtId="0" fontId="49" fillId="0" borderId="20" xfId="0" applyFont="1" applyBorder="1" applyAlignment="1">
      <alignment horizontal="left" vertical="top" wrapText="1"/>
    </xf>
    <xf numFmtId="0" fontId="49" fillId="0" borderId="12" xfId="0" applyFont="1" applyBorder="1" applyAlignment="1">
      <alignment horizontal="left" vertical="top" wrapText="1"/>
    </xf>
    <xf numFmtId="0" fontId="49" fillId="0" borderId="21" xfId="0" applyFont="1" applyBorder="1" applyAlignment="1">
      <alignment horizontal="left" vertical="top" wrapText="1"/>
    </xf>
    <xf numFmtId="0" fontId="49" fillId="0" borderId="29" xfId="0" applyFont="1" applyBorder="1" applyAlignment="1">
      <alignment horizontal="left" vertical="top" wrapText="1"/>
    </xf>
    <xf numFmtId="0" fontId="49" fillId="0" borderId="0" xfId="0" applyFont="1" applyBorder="1" applyAlignment="1">
      <alignment horizontal="left" vertical="top" wrapText="1"/>
    </xf>
    <xf numFmtId="0" fontId="49" fillId="0" borderId="30" xfId="0" applyFont="1" applyBorder="1" applyAlignment="1">
      <alignment horizontal="left" vertical="top" wrapText="1"/>
    </xf>
    <xf numFmtId="0" fontId="4" fillId="0" borderId="11" xfId="0" applyFont="1" applyBorder="1" applyAlignment="1">
      <alignment horizontal="center" vertical="center" textRotation="255"/>
    </xf>
    <xf numFmtId="0" fontId="5" fillId="0" borderId="11" xfId="0" applyFont="1" applyBorder="1" applyAlignment="1">
      <alignment horizontal="center"/>
    </xf>
    <xf numFmtId="41" fontId="2" fillId="0" borderId="28" xfId="0" applyNumberFormat="1" applyFont="1" applyBorder="1" applyAlignment="1">
      <alignment horizontal="center" vertical="center" wrapText="1"/>
    </xf>
    <xf numFmtId="0" fontId="0" fillId="0" borderId="27" xfId="0" applyBorder="1" applyAlignment="1">
      <alignment/>
    </xf>
    <xf numFmtId="0" fontId="0" fillId="0" borderId="26" xfId="0" applyBorder="1" applyAlignment="1">
      <alignment/>
    </xf>
    <xf numFmtId="0" fontId="0" fillId="0" borderId="20" xfId="0" applyBorder="1" applyAlignment="1">
      <alignment/>
    </xf>
    <xf numFmtId="0" fontId="0" fillId="0" borderId="12" xfId="0" applyBorder="1" applyAlignment="1">
      <alignment/>
    </xf>
    <xf numFmtId="0" fontId="0" fillId="0" borderId="21" xfId="0" applyBorder="1" applyAlignment="1">
      <alignment/>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2" fillId="23" borderId="19" xfId="0" applyNumberFormat="1" applyFont="1" applyFill="1" applyBorder="1" applyAlignment="1" applyProtection="1">
      <alignment horizontal="center" vertical="center" shrinkToFit="1"/>
      <protection locked="0"/>
    </xf>
    <xf numFmtId="49" fontId="2" fillId="23" borderId="23" xfId="0" applyNumberFormat="1" applyFont="1" applyFill="1" applyBorder="1" applyAlignment="1" applyProtection="1">
      <alignment horizontal="center" vertical="center" shrinkToFit="1"/>
      <protection locked="0"/>
    </xf>
    <xf numFmtId="0" fontId="8" fillId="0" borderId="19"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5" fillId="0" borderId="19" xfId="0" applyFont="1" applyBorder="1" applyAlignment="1">
      <alignment horizontal="center"/>
    </xf>
    <xf numFmtId="0" fontId="5" fillId="0" borderId="22" xfId="0" applyFont="1" applyBorder="1" applyAlignment="1">
      <alignment horizontal="center"/>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3" xfId="0" applyFont="1" applyBorder="1" applyAlignment="1">
      <alignment horizontal="center" vertical="center" wrapText="1"/>
    </xf>
    <xf numFmtId="41" fontId="2" fillId="0" borderId="17" xfId="0" applyNumberFormat="1" applyFont="1" applyBorder="1" applyAlignment="1">
      <alignment horizontal="center" vertical="center" wrapText="1"/>
    </xf>
    <xf numFmtId="0" fontId="0" fillId="0" borderId="13" xfId="0" applyBorder="1" applyAlignment="1">
      <alignment/>
    </xf>
    <xf numFmtId="0" fontId="14" fillId="0" borderId="19" xfId="0" applyFont="1" applyBorder="1" applyAlignment="1">
      <alignment horizontal="center"/>
    </xf>
    <xf numFmtId="0" fontId="29" fillId="0" borderId="22" xfId="0" applyFont="1" applyBorder="1" applyAlignment="1">
      <alignment horizontal="center"/>
    </xf>
    <xf numFmtId="0" fontId="2" fillId="0" borderId="19" xfId="0" applyFont="1" applyBorder="1" applyAlignment="1" applyProtection="1">
      <alignment horizontal="distributed" vertical="center"/>
      <protection/>
    </xf>
    <xf numFmtId="0" fontId="2" fillId="0" borderId="22" xfId="0" applyFont="1" applyBorder="1" applyAlignment="1">
      <alignment horizontal="distributed" vertical="center"/>
    </xf>
    <xf numFmtId="208" fontId="14" fillId="0" borderId="17" xfId="0" applyNumberFormat="1" applyFont="1" applyBorder="1" applyAlignment="1">
      <alignment horizontal="right" vertical="center"/>
    </xf>
    <xf numFmtId="208" fontId="14" fillId="0" borderId="13" xfId="0" applyNumberFormat="1" applyFont="1" applyBorder="1" applyAlignment="1">
      <alignment horizontal="right" vertical="center"/>
    </xf>
    <xf numFmtId="41" fontId="2" fillId="23" borderId="19" xfId="0" applyNumberFormat="1" applyFont="1" applyFill="1" applyBorder="1" applyAlignment="1" applyProtection="1">
      <alignment horizontal="left" vertical="center" wrapText="1"/>
      <protection locked="0"/>
    </xf>
    <xf numFmtId="41" fontId="2" fillId="23" borderId="22" xfId="0" applyNumberFormat="1" applyFont="1" applyFill="1" applyBorder="1" applyAlignment="1" applyProtection="1">
      <alignment horizontal="left" vertical="center" wrapText="1"/>
      <protection locked="0"/>
    </xf>
    <xf numFmtId="49" fontId="6" fillId="23" borderId="19" xfId="0" applyNumberFormat="1" applyFont="1" applyFill="1" applyBorder="1" applyAlignment="1" applyProtection="1">
      <alignment horizontal="center" vertical="center" shrinkToFit="1"/>
      <protection locked="0"/>
    </xf>
    <xf numFmtId="49" fontId="6" fillId="23" borderId="23" xfId="0" applyNumberFormat="1" applyFont="1" applyFill="1" applyBorder="1" applyAlignment="1" applyProtection="1">
      <alignment horizontal="center" vertical="center" shrinkToFit="1"/>
      <protection locked="0"/>
    </xf>
    <xf numFmtId="0" fontId="4" fillId="0" borderId="20" xfId="0"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41" fontId="2" fillId="0" borderId="19" xfId="0" applyNumberFormat="1" applyFont="1" applyBorder="1" applyAlignment="1">
      <alignment horizontal="center" vertical="center" wrapText="1"/>
    </xf>
    <xf numFmtId="41" fontId="2" fillId="0" borderId="19" xfId="0" applyNumberFormat="1"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5" fillId="36" borderId="28" xfId="0" applyFont="1" applyFill="1" applyBorder="1" applyAlignment="1" applyProtection="1">
      <alignment horizontal="center" vertical="center"/>
      <protection locked="0"/>
    </xf>
    <xf numFmtId="0" fontId="17" fillId="36" borderId="27" xfId="0" applyFont="1" applyFill="1" applyBorder="1" applyAlignment="1" applyProtection="1">
      <alignment horizontal="center" vertical="center"/>
      <protection locked="0"/>
    </xf>
    <xf numFmtId="0" fontId="17" fillId="36" borderId="26" xfId="0" applyFont="1" applyFill="1" applyBorder="1" applyAlignment="1" applyProtection="1">
      <alignment horizontal="center" vertical="center"/>
      <protection locked="0"/>
    </xf>
    <xf numFmtId="0" fontId="17" fillId="36" borderId="20" xfId="0" applyFont="1" applyFill="1" applyBorder="1" applyAlignment="1" applyProtection="1">
      <alignment horizontal="center" vertical="center"/>
      <protection locked="0"/>
    </xf>
    <xf numFmtId="0" fontId="17" fillId="36" borderId="12" xfId="0" applyFont="1" applyFill="1" applyBorder="1" applyAlignment="1" applyProtection="1">
      <alignment horizontal="center" vertical="center"/>
      <protection locked="0"/>
    </xf>
    <xf numFmtId="0" fontId="17" fillId="36" borderId="21" xfId="0" applyFont="1" applyFill="1" applyBorder="1" applyAlignment="1" applyProtection="1">
      <alignment horizontal="center" vertical="center"/>
      <protection locked="0"/>
    </xf>
    <xf numFmtId="0" fontId="2" fillId="0" borderId="0" xfId="0" applyFont="1" applyAlignment="1" applyProtection="1">
      <alignment/>
      <protection/>
    </xf>
    <xf numFmtId="0" fontId="0" fillId="0" borderId="0" xfId="0" applyAlignment="1">
      <alignment/>
    </xf>
    <xf numFmtId="0" fontId="5"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19" xfId="0" applyFont="1" applyBorder="1" applyAlignment="1">
      <alignment horizontal="center"/>
    </xf>
    <xf numFmtId="0" fontId="0" fillId="0" borderId="22" xfId="0" applyBorder="1" applyAlignment="1">
      <alignment/>
    </xf>
    <xf numFmtId="0" fontId="0" fillId="0" borderId="23" xfId="0" applyBorder="1" applyAlignment="1">
      <alignment/>
    </xf>
    <xf numFmtId="0" fontId="2" fillId="0" borderId="28" xfId="0" applyFont="1"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xf>
    <xf numFmtId="0" fontId="0" fillId="0" borderId="26" xfId="0" applyBorder="1" applyAlignment="1">
      <alignment/>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xf>
    <xf numFmtId="0" fontId="0" fillId="0" borderId="21" xfId="0" applyBorder="1" applyAlignment="1">
      <alignment/>
    </xf>
    <xf numFmtId="0" fontId="2" fillId="23" borderId="12" xfId="0" applyFont="1" applyFill="1" applyBorder="1" applyAlignment="1" applyProtection="1">
      <alignment horizontal="left" vertical="center"/>
      <protection locked="0"/>
    </xf>
    <xf numFmtId="0" fontId="2" fillId="0" borderId="11" xfId="0" applyFont="1" applyBorder="1" applyAlignment="1">
      <alignment horizontal="center"/>
    </xf>
    <xf numFmtId="0" fontId="2" fillId="0" borderId="22" xfId="0" applyFont="1" applyBorder="1" applyAlignment="1">
      <alignment/>
    </xf>
    <xf numFmtId="0" fontId="5" fillId="0" borderId="28" xfId="0" applyFont="1" applyBorder="1" applyAlignment="1">
      <alignment horizontal="center"/>
    </xf>
    <xf numFmtId="0" fontId="5" fillId="0" borderId="29" xfId="0" applyFont="1" applyBorder="1" applyAlignment="1">
      <alignment horizontal="center"/>
    </xf>
    <xf numFmtId="0" fontId="8" fillId="0" borderId="22" xfId="0" applyFont="1" applyBorder="1" applyAlignment="1">
      <alignment horizontal="center"/>
    </xf>
    <xf numFmtId="41" fontId="2" fillId="23" borderId="28" xfId="0" applyNumberFormat="1" applyFont="1" applyFill="1" applyBorder="1" applyAlignment="1" applyProtection="1">
      <alignment horizontal="left" vertical="center" wrapText="1"/>
      <protection locked="0"/>
    </xf>
    <xf numFmtId="41" fontId="0" fillId="23" borderId="27" xfId="0" applyNumberFormat="1" applyFont="1" applyFill="1" applyBorder="1" applyAlignment="1" applyProtection="1">
      <alignment horizontal="left" vertical="center" wrapText="1"/>
      <protection locked="0"/>
    </xf>
    <xf numFmtId="41" fontId="0" fillId="23" borderId="20" xfId="0" applyNumberFormat="1" applyFont="1" applyFill="1" applyBorder="1" applyAlignment="1" applyProtection="1">
      <alignment horizontal="left" vertical="center" wrapText="1"/>
      <protection locked="0"/>
    </xf>
    <xf numFmtId="41" fontId="0" fillId="23" borderId="12" xfId="0" applyNumberFormat="1" applyFont="1" applyFill="1" applyBorder="1" applyAlignment="1" applyProtection="1">
      <alignment horizontal="left" vertical="center" wrapText="1"/>
      <protection locked="0"/>
    </xf>
    <xf numFmtId="0" fontId="2" fillId="23" borderId="19" xfId="0" applyFont="1" applyFill="1" applyBorder="1" applyAlignment="1" applyProtection="1">
      <alignment horizontal="center"/>
      <protection locked="0"/>
    </xf>
    <xf numFmtId="0" fontId="2" fillId="23" borderId="22" xfId="0" applyFont="1" applyFill="1" applyBorder="1" applyAlignment="1" applyProtection="1">
      <alignment horizontal="center"/>
      <protection locked="0"/>
    </xf>
    <xf numFmtId="0" fontId="8" fillId="0" borderId="28" xfId="0" applyFont="1" applyBorder="1" applyAlignment="1">
      <alignment horizontal="center"/>
    </xf>
    <xf numFmtId="0" fontId="8" fillId="0" borderId="27" xfId="0" applyFont="1" applyBorder="1" applyAlignment="1">
      <alignment horizontal="center"/>
    </xf>
    <xf numFmtId="0" fontId="8" fillId="0" borderId="0" xfId="0" applyFont="1" applyBorder="1" applyAlignment="1">
      <alignment horizont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center"/>
    </xf>
    <xf numFmtId="202" fontId="8" fillId="0" borderId="17" xfId="0" applyNumberFormat="1" applyFont="1" applyBorder="1" applyAlignment="1">
      <alignment horizontal="center" vertical="center"/>
    </xf>
    <xf numFmtId="202" fontId="8" fillId="0" borderId="24" xfId="0" applyNumberFormat="1" applyFont="1" applyBorder="1" applyAlignment="1">
      <alignment horizontal="center" vertical="center"/>
    </xf>
    <xf numFmtId="202" fontId="8" fillId="0" borderId="1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8" fillId="0" borderId="17" xfId="0" applyFont="1" applyBorder="1" applyAlignment="1">
      <alignment horizontal="center"/>
    </xf>
    <xf numFmtId="0" fontId="8" fillId="0" borderId="24" xfId="0" applyFont="1" applyBorder="1" applyAlignment="1">
      <alignment horizontal="center"/>
    </xf>
    <xf numFmtId="0" fontId="0" fillId="0" borderId="13" xfId="0" applyBorder="1" applyAlignment="1">
      <alignment horizontal="center"/>
    </xf>
    <xf numFmtId="0" fontId="3" fillId="0" borderId="19"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3" fillId="0" borderId="19"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 fillId="0" borderId="28" xfId="0" applyFont="1" applyBorder="1" applyAlignment="1">
      <alignment vertical="center" textRotation="255"/>
    </xf>
    <xf numFmtId="0" fontId="2" fillId="0" borderId="29" xfId="0" applyFont="1" applyBorder="1" applyAlignment="1">
      <alignment vertical="center" textRotation="255"/>
    </xf>
    <xf numFmtId="0" fontId="14" fillId="0" borderId="28" xfId="0" applyNumberFormat="1" applyFont="1" applyBorder="1" applyAlignment="1">
      <alignment horizontal="right" vertical="center"/>
    </xf>
    <xf numFmtId="0" fontId="29" fillId="0" borderId="27" xfId="0" applyNumberFormat="1" applyFont="1" applyBorder="1" applyAlignment="1">
      <alignment horizontal="right" vertical="center"/>
    </xf>
    <xf numFmtId="0" fontId="29" fillId="0" borderId="27" xfId="0" applyFont="1" applyBorder="1" applyAlignment="1">
      <alignment vertical="center"/>
    </xf>
    <xf numFmtId="0" fontId="29" fillId="0" borderId="20" xfId="0" applyNumberFormat="1" applyFont="1" applyBorder="1" applyAlignment="1">
      <alignment horizontal="right" vertical="center"/>
    </xf>
    <xf numFmtId="0" fontId="29" fillId="0" borderId="12" xfId="0" applyNumberFormat="1" applyFont="1" applyBorder="1" applyAlignment="1">
      <alignment horizontal="right" vertical="center"/>
    </xf>
    <xf numFmtId="0" fontId="29" fillId="0" borderId="12" xfId="0" applyFont="1" applyBorder="1" applyAlignment="1">
      <alignment vertical="center"/>
    </xf>
    <xf numFmtId="0" fontId="14" fillId="0" borderId="27" xfId="0" applyFont="1" applyBorder="1" applyAlignment="1" applyProtection="1">
      <alignment horizontal="left" vertical="center"/>
      <protection/>
    </xf>
    <xf numFmtId="0" fontId="29" fillId="0" borderId="27" xfId="0" applyFont="1" applyBorder="1" applyAlignment="1" applyProtection="1">
      <alignment horizontal="left" vertical="center"/>
      <protection/>
    </xf>
    <xf numFmtId="0" fontId="29" fillId="0" borderId="27" xfId="0" applyFont="1" applyBorder="1" applyAlignment="1">
      <alignment horizontal="left" vertical="center"/>
    </xf>
    <xf numFmtId="0" fontId="29" fillId="0" borderId="12" xfId="0" applyFont="1" applyBorder="1" applyAlignment="1" applyProtection="1">
      <alignment horizontal="left" vertical="center"/>
      <protection/>
    </xf>
    <xf numFmtId="0" fontId="29" fillId="0" borderId="12" xfId="0" applyFont="1" applyBorder="1" applyAlignment="1">
      <alignment horizontal="left" vertical="center"/>
    </xf>
    <xf numFmtId="49" fontId="2" fillId="23" borderId="19" xfId="0" applyNumberFormat="1" applyFont="1" applyFill="1" applyBorder="1" applyAlignment="1" applyProtection="1">
      <alignment horizontal="center"/>
      <protection locked="0"/>
    </xf>
    <xf numFmtId="49" fontId="2" fillId="23" borderId="23" xfId="0" applyNumberFormat="1" applyFont="1" applyFill="1" applyBorder="1" applyAlignment="1" applyProtection="1">
      <alignment horizontal="center"/>
      <protection locked="0"/>
    </xf>
    <xf numFmtId="0" fontId="2" fillId="0" borderId="0" xfId="0" applyFont="1" applyAlignment="1">
      <alignment horizontal="justify"/>
    </xf>
    <xf numFmtId="0" fontId="0" fillId="0" borderId="0" xfId="0" applyFont="1" applyAlignment="1">
      <alignment/>
    </xf>
    <xf numFmtId="0" fontId="0" fillId="0" borderId="0" xfId="0" applyAlignment="1">
      <alignment horizontal="left"/>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5" fillId="23" borderId="4" xfId="48" applyFont="1" applyAlignment="1" applyProtection="1">
      <alignment horizontal="center" vertical="center" shrinkToFit="1"/>
      <protection locked="0"/>
    </xf>
    <xf numFmtId="0" fontId="17" fillId="23" borderId="4" xfId="48" applyFont="1" applyAlignment="1" applyProtection="1">
      <alignment horizontal="center" vertical="center" shrinkToFit="1"/>
      <protection locked="0"/>
    </xf>
    <xf numFmtId="0" fontId="8" fillId="0" borderId="28" xfId="0" applyFont="1" applyBorder="1" applyAlignment="1">
      <alignment horizontal="center" vertical="center"/>
    </xf>
    <xf numFmtId="0" fontId="0" fillId="0" borderId="26" xfId="0" applyBorder="1" applyAlignment="1">
      <alignment horizontal="center" vertical="center"/>
    </xf>
    <xf numFmtId="0" fontId="30" fillId="0" borderId="29" xfId="0" applyFont="1" applyBorder="1" applyAlignment="1">
      <alignment horizontal="center" vertical="center"/>
    </xf>
    <xf numFmtId="0" fontId="0" fillId="0" borderId="30" xfId="0" applyBorder="1" applyAlignment="1">
      <alignment horizontal="center" vertical="center"/>
    </xf>
    <xf numFmtId="0" fontId="30" fillId="0" borderId="20" xfId="0" applyFont="1" applyBorder="1" applyAlignment="1">
      <alignment horizontal="center" vertical="center"/>
    </xf>
    <xf numFmtId="0" fontId="0" fillId="0" borderId="21" xfId="0" applyBorder="1" applyAlignment="1">
      <alignment horizontal="center" vertical="center"/>
    </xf>
    <xf numFmtId="0" fontId="4" fillId="0" borderId="19" xfId="0" applyFont="1" applyBorder="1" applyAlignment="1">
      <alignment horizontal="center"/>
    </xf>
    <xf numFmtId="0" fontId="4" fillId="0" borderId="23" xfId="0" applyFont="1" applyBorder="1" applyAlignment="1">
      <alignment horizontal="center"/>
    </xf>
    <xf numFmtId="0" fontId="9" fillId="0" borderId="11"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9" xfId="0" applyFont="1" applyFill="1" applyBorder="1" applyAlignment="1">
      <alignment horizontal="right" vertical="center"/>
    </xf>
    <xf numFmtId="0" fontId="2" fillId="0" borderId="19" xfId="0" applyFont="1" applyBorder="1" applyAlignment="1">
      <alignment/>
    </xf>
    <xf numFmtId="202" fontId="14" fillId="23" borderId="11" xfId="48" applyNumberFormat="1" applyFont="1" applyBorder="1" applyAlignment="1" applyProtection="1">
      <alignment horizontal="center" vertical="center"/>
      <protection locked="0"/>
    </xf>
    <xf numFmtId="0" fontId="4" fillId="0" borderId="17" xfId="0" applyFont="1" applyBorder="1" applyAlignment="1">
      <alignment horizontal="center" vertical="center"/>
    </xf>
    <xf numFmtId="41" fontId="2" fillId="0" borderId="13" xfId="0" applyNumberFormat="1" applyFont="1" applyBorder="1" applyAlignment="1">
      <alignment horizontal="center" vertical="center" wrapText="1"/>
    </xf>
    <xf numFmtId="0" fontId="2" fillId="23" borderId="11" xfId="48" applyFont="1" applyBorder="1" applyAlignment="1" applyProtection="1">
      <alignment horizontal="left" vertical="center" wrapText="1"/>
      <protection locked="0"/>
    </xf>
    <xf numFmtId="0" fontId="0" fillId="23" borderId="11" xfId="48" applyFont="1" applyBorder="1" applyAlignment="1" applyProtection="1">
      <alignment vertical="center" wrapText="1"/>
      <protection locked="0"/>
    </xf>
    <xf numFmtId="41" fontId="2" fillId="0" borderId="26" xfId="0" applyNumberFormat="1" applyFont="1" applyBorder="1" applyAlignment="1">
      <alignment horizontal="center" vertical="center" wrapText="1"/>
    </xf>
    <xf numFmtId="41" fontId="2" fillId="0" borderId="20" xfId="0" applyNumberFormat="1" applyFont="1" applyBorder="1" applyAlignment="1">
      <alignment horizontal="center" vertical="center" wrapText="1"/>
    </xf>
    <xf numFmtId="41" fontId="2" fillId="0" borderId="21" xfId="0" applyNumberFormat="1" applyFont="1" applyBorder="1" applyAlignment="1">
      <alignment horizontal="center" vertical="center" wrapText="1"/>
    </xf>
    <xf numFmtId="0" fontId="2" fillId="0" borderId="29"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4" fillId="0" borderId="11" xfId="0" applyFont="1" applyBorder="1" applyAlignment="1">
      <alignment horizontal="center"/>
    </xf>
    <xf numFmtId="0" fontId="0" fillId="0" borderId="11" xfId="0"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5" fillId="0" borderId="23" xfId="0" applyFont="1" applyBorder="1" applyAlignment="1">
      <alignment horizontal="center"/>
    </xf>
    <xf numFmtId="0" fontId="4" fillId="0" borderId="28" xfId="0" applyFont="1" applyBorder="1" applyAlignment="1">
      <alignment horizontal="center"/>
    </xf>
    <xf numFmtId="0" fontId="0" fillId="0" borderId="26" xfId="0" applyBorder="1" applyAlignment="1">
      <alignment horizontal="center"/>
    </xf>
    <xf numFmtId="0" fontId="4" fillId="0" borderId="0" xfId="0" applyFont="1" applyBorder="1" applyAlignment="1">
      <alignment horizontal="center"/>
    </xf>
    <xf numFmtId="0" fontId="0" fillId="0" borderId="30" xfId="0" applyBorder="1" applyAlignment="1">
      <alignment horizontal="center"/>
    </xf>
    <xf numFmtId="0" fontId="4" fillId="0" borderId="29" xfId="0" applyFont="1" applyBorder="1" applyAlignment="1">
      <alignment horizontal="center"/>
    </xf>
    <xf numFmtId="0" fontId="0" fillId="0" borderId="20" xfId="0" applyBorder="1" applyAlignment="1">
      <alignment horizontal="center"/>
    </xf>
    <xf numFmtId="0" fontId="2" fillId="0" borderId="11" xfId="0" applyFont="1" applyFill="1" applyBorder="1" applyAlignment="1">
      <alignment horizontal="center" vertical="center" textRotation="255"/>
    </xf>
    <xf numFmtId="0" fontId="5" fillId="23" borderId="11" xfId="48" applyFont="1" applyBorder="1" applyAlignment="1" applyProtection="1">
      <alignment horizontal="left" vertical="center" wrapText="1"/>
      <protection locked="0"/>
    </xf>
    <xf numFmtId="0" fontId="5" fillId="23" borderId="11" xfId="48" applyFont="1" applyBorder="1" applyAlignment="1" applyProtection="1">
      <alignment horizontal="left" vertical="center"/>
      <protection locked="0"/>
    </xf>
    <xf numFmtId="0" fontId="5" fillId="23" borderId="11" xfId="48" applyFont="1" applyBorder="1" applyAlignment="1" applyProtection="1">
      <alignment vertical="center" wrapText="1"/>
      <protection locked="0"/>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8" fillId="0" borderId="20"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23" xfId="0" applyFont="1" applyFill="1" applyBorder="1" applyAlignment="1">
      <alignment horizontal="left" vertical="center"/>
    </xf>
    <xf numFmtId="0" fontId="13" fillId="0" borderId="11" xfId="0" applyFont="1" applyFill="1" applyBorder="1" applyAlignment="1">
      <alignment horizontal="left"/>
    </xf>
    <xf numFmtId="0" fontId="0" fillId="0" borderId="11" xfId="0" applyFill="1" applyBorder="1" applyAlignment="1">
      <alignment horizontal="left"/>
    </xf>
    <xf numFmtId="0" fontId="13" fillId="0" borderId="23" xfId="0" applyFont="1" applyFill="1" applyBorder="1" applyAlignment="1">
      <alignment horizontal="left" vertical="center"/>
    </xf>
    <xf numFmtId="193" fontId="7" fillId="0" borderId="22" xfId="0" applyNumberFormat="1" applyFont="1" applyBorder="1" applyAlignment="1">
      <alignment horizontal="center" vertical="center" shrinkToFit="1"/>
    </xf>
    <xf numFmtId="0" fontId="0" fillId="0" borderId="22" xfId="0" applyBorder="1" applyAlignment="1">
      <alignment horizontal="center" vertical="center" shrinkToFit="1"/>
    </xf>
    <xf numFmtId="0" fontId="8" fillId="0" borderId="13" xfId="0" applyFont="1" applyBorder="1" applyAlignment="1">
      <alignment horizontal="center" vertical="center"/>
    </xf>
    <xf numFmtId="0" fontId="30" fillId="0" borderId="13" xfId="0" applyFont="1" applyBorder="1" applyAlignment="1">
      <alignment horizontal="center" vertical="center"/>
    </xf>
    <xf numFmtId="0" fontId="8" fillId="0" borderId="12" xfId="0" applyFont="1" applyBorder="1" applyAlignment="1">
      <alignment horizontal="center" vertical="center"/>
    </xf>
    <xf numFmtId="41" fontId="2" fillId="0" borderId="19" xfId="0" applyNumberFormat="1" applyFont="1" applyFill="1" applyBorder="1" applyAlignment="1" applyProtection="1">
      <alignment horizontal="center"/>
      <protection/>
    </xf>
    <xf numFmtId="41" fontId="2" fillId="0" borderId="22" xfId="0" applyNumberFormat="1" applyFont="1" applyFill="1" applyBorder="1" applyAlignment="1" applyProtection="1">
      <alignment horizontal="center"/>
      <protection/>
    </xf>
    <xf numFmtId="49" fontId="2" fillId="0" borderId="19" xfId="0" applyNumberFormat="1" applyFont="1" applyFill="1" applyBorder="1" applyAlignment="1" applyProtection="1">
      <alignment horizontal="center"/>
      <protection/>
    </xf>
    <xf numFmtId="49" fontId="2" fillId="0" borderId="23" xfId="0" applyNumberFormat="1" applyFont="1" applyFill="1" applyBorder="1" applyAlignment="1" applyProtection="1">
      <alignment horizontal="center"/>
      <protection/>
    </xf>
    <xf numFmtId="41" fontId="2" fillId="0" borderId="19" xfId="0" applyNumberFormat="1" applyFont="1" applyBorder="1" applyAlignment="1" applyProtection="1">
      <alignment horizontal="left" vertical="center" wrapText="1"/>
      <protection/>
    </xf>
    <xf numFmtId="0" fontId="0" fillId="0" borderId="22" xfId="0" applyBorder="1" applyAlignment="1" applyProtection="1">
      <alignment/>
      <protection/>
    </xf>
    <xf numFmtId="0" fontId="0" fillId="0" borderId="23" xfId="0" applyBorder="1" applyAlignment="1" applyProtection="1">
      <alignment/>
      <protection/>
    </xf>
    <xf numFmtId="208" fontId="14" fillId="0" borderId="17" xfId="0" applyNumberFormat="1" applyFont="1" applyBorder="1" applyAlignment="1" applyProtection="1">
      <alignment horizontal="right" vertical="center"/>
      <protection/>
    </xf>
    <xf numFmtId="208" fontId="14" fillId="0" borderId="13" xfId="0" applyNumberFormat="1" applyFont="1" applyBorder="1" applyAlignment="1" applyProtection="1">
      <alignment horizontal="right" vertical="center"/>
      <protection/>
    </xf>
    <xf numFmtId="41" fontId="2" fillId="0" borderId="19" xfId="0" applyNumberFormat="1" applyFont="1" applyBorder="1" applyAlignment="1" applyProtection="1">
      <alignment horizontal="center" vertical="center" wrapText="1"/>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5" fillId="0" borderId="19" xfId="0" applyFont="1" applyBorder="1" applyAlignment="1" applyProtection="1">
      <alignment horizontal="center"/>
      <protection/>
    </xf>
    <xf numFmtId="0" fontId="5" fillId="0" borderId="22" xfId="0" applyFont="1" applyBorder="1" applyAlignment="1" applyProtection="1">
      <alignment horizontal="center"/>
      <protection/>
    </xf>
    <xf numFmtId="41" fontId="2" fillId="0" borderId="19" xfId="0" applyNumberFormat="1" applyFont="1" applyFill="1" applyBorder="1" applyAlignment="1" applyProtection="1">
      <alignment horizontal="center" vertical="center"/>
      <protection/>
    </xf>
    <xf numFmtId="41" fontId="2" fillId="0" borderId="22" xfId="0" applyNumberFormat="1" applyFont="1" applyFill="1" applyBorder="1" applyAlignment="1" applyProtection="1">
      <alignment horizontal="center" vertical="center"/>
      <protection/>
    </xf>
    <xf numFmtId="49" fontId="6" fillId="0" borderId="19" xfId="0" applyNumberFormat="1" applyFont="1" applyFill="1" applyBorder="1" applyAlignment="1" applyProtection="1">
      <alignment horizontal="left" vertical="center" wrapText="1"/>
      <protection/>
    </xf>
    <xf numFmtId="49" fontId="6" fillId="0" borderId="23" xfId="0" applyNumberFormat="1" applyFont="1" applyFill="1" applyBorder="1" applyAlignment="1" applyProtection="1">
      <alignment horizontal="left" vertical="center" wrapText="1"/>
      <protection/>
    </xf>
    <xf numFmtId="0" fontId="5" fillId="0" borderId="28"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8" fillId="0" borderId="19" xfId="0" applyFont="1" applyBorder="1" applyAlignment="1" applyProtection="1">
      <alignment horizontal="center"/>
      <protection/>
    </xf>
    <xf numFmtId="0" fontId="3" fillId="0" borderId="19" xfId="0" applyFont="1" applyBorder="1" applyAlignment="1" applyProtection="1">
      <alignment horizontal="left" vertical="top" wrapText="1"/>
      <protection/>
    </xf>
    <xf numFmtId="0" fontId="1" fillId="0" borderId="22" xfId="0" applyFont="1" applyBorder="1" applyAlignment="1" applyProtection="1">
      <alignment horizontal="left" vertical="top"/>
      <protection/>
    </xf>
    <xf numFmtId="0" fontId="1" fillId="0" borderId="23" xfId="0" applyFont="1" applyBorder="1" applyAlignment="1" applyProtection="1">
      <alignment horizontal="left" vertical="top"/>
      <protection/>
    </xf>
    <xf numFmtId="0" fontId="5" fillId="0" borderId="17"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8" fillId="0" borderId="27" xfId="0" applyFont="1" applyBorder="1" applyAlignment="1" applyProtection="1">
      <alignment horizontal="center"/>
      <protection/>
    </xf>
    <xf numFmtId="0" fontId="2" fillId="0" borderId="19" xfId="0" applyFont="1" applyBorder="1" applyAlignment="1" applyProtection="1">
      <alignment horizontal="center"/>
      <protection/>
    </xf>
    <xf numFmtId="0" fontId="0" fillId="0" borderId="22" xfId="0" applyBorder="1" applyAlignment="1" applyProtection="1">
      <alignment/>
      <protection/>
    </xf>
    <xf numFmtId="0" fontId="0" fillId="0" borderId="23" xfId="0" applyBorder="1" applyAlignment="1" applyProtection="1">
      <alignment/>
      <protection/>
    </xf>
    <xf numFmtId="0" fontId="4" fillId="0" borderId="20" xfId="0" applyFont="1" applyBorder="1" applyAlignment="1" applyProtection="1">
      <alignment horizontal="center"/>
      <protection/>
    </xf>
    <xf numFmtId="0" fontId="0" fillId="0" borderId="12" xfId="0" applyBorder="1" applyAlignment="1" applyProtection="1">
      <alignment horizontal="center"/>
      <protection/>
    </xf>
    <xf numFmtId="0" fontId="0" fillId="0" borderId="21" xfId="0" applyBorder="1" applyAlignment="1" applyProtection="1">
      <alignment horizontal="center"/>
      <protection/>
    </xf>
    <xf numFmtId="0" fontId="2" fillId="0" borderId="11" xfId="0" applyFont="1" applyBorder="1" applyAlignment="1" applyProtection="1">
      <alignment horizontal="center"/>
      <protection/>
    </xf>
    <xf numFmtId="41" fontId="2" fillId="0" borderId="17" xfId="0" applyNumberFormat="1" applyFont="1" applyBorder="1" applyAlignment="1" applyProtection="1">
      <alignment horizontal="center" vertical="center" wrapText="1"/>
      <protection/>
    </xf>
    <xf numFmtId="0" fontId="0" fillId="0" borderId="13" xfId="0" applyBorder="1" applyAlignment="1" applyProtection="1">
      <alignment/>
      <protection/>
    </xf>
    <xf numFmtId="41" fontId="2" fillId="0" borderId="28" xfId="0" applyNumberFormat="1" applyFont="1" applyBorder="1" applyAlignment="1" applyProtection="1">
      <alignment horizontal="center" vertical="center" wrapText="1"/>
      <protection/>
    </xf>
    <xf numFmtId="0" fontId="0" fillId="0" borderId="27" xfId="0" applyBorder="1" applyAlignment="1" applyProtection="1">
      <alignment/>
      <protection/>
    </xf>
    <xf numFmtId="0" fontId="0" fillId="0" borderId="26" xfId="0" applyBorder="1" applyAlignment="1" applyProtection="1">
      <alignment/>
      <protection/>
    </xf>
    <xf numFmtId="0" fontId="0" fillId="0" borderId="20" xfId="0" applyBorder="1" applyAlignment="1" applyProtection="1">
      <alignment/>
      <protection/>
    </xf>
    <xf numFmtId="0" fontId="0" fillId="0" borderId="12" xfId="0" applyBorder="1" applyAlignment="1" applyProtection="1">
      <alignment/>
      <protection/>
    </xf>
    <xf numFmtId="0" fontId="0" fillId="0" borderId="21" xfId="0" applyBorder="1" applyAlignment="1" applyProtection="1">
      <alignment/>
      <protection/>
    </xf>
    <xf numFmtId="0" fontId="8" fillId="0" borderId="0" xfId="0" applyFont="1" applyBorder="1" applyAlignment="1" applyProtection="1">
      <alignment horizontal="center"/>
      <protection/>
    </xf>
    <xf numFmtId="0" fontId="3" fillId="0" borderId="19" xfId="0" applyFont="1" applyBorder="1" applyAlignment="1" applyProtection="1">
      <alignment horizontal="left" vertical="top"/>
      <protection/>
    </xf>
    <xf numFmtId="0" fontId="8" fillId="0" borderId="17" xfId="0" applyFont="1" applyBorder="1" applyAlignment="1" applyProtection="1">
      <alignment horizontal="center"/>
      <protection/>
    </xf>
    <xf numFmtId="0" fontId="8" fillId="0" borderId="24" xfId="0" applyFont="1" applyBorder="1" applyAlignment="1" applyProtection="1">
      <alignment horizontal="center"/>
      <protection/>
    </xf>
    <xf numFmtId="0" fontId="0" fillId="0" borderId="13" xfId="0" applyBorder="1" applyAlignment="1" applyProtection="1">
      <alignment horizontal="center"/>
      <protection/>
    </xf>
    <xf numFmtId="202" fontId="8" fillId="0" borderId="17" xfId="0" applyNumberFormat="1" applyFont="1" applyBorder="1" applyAlignment="1" applyProtection="1">
      <alignment horizontal="center" vertical="center"/>
      <protection/>
    </xf>
    <xf numFmtId="202" fontId="8" fillId="0" borderId="24" xfId="0" applyNumberFormat="1" applyFont="1" applyBorder="1" applyAlignment="1" applyProtection="1">
      <alignment horizontal="center" vertical="center"/>
      <protection/>
    </xf>
    <xf numFmtId="202" fontId="8" fillId="0" borderId="13" xfId="0" applyNumberFormat="1" applyFont="1" applyBorder="1" applyAlignment="1" applyProtection="1">
      <alignment horizontal="center" vertical="center"/>
      <protection/>
    </xf>
    <xf numFmtId="0" fontId="2" fillId="0" borderId="19" xfId="0" applyFont="1" applyFill="1" applyBorder="1" applyAlignment="1" applyProtection="1">
      <alignment horizontal="center"/>
      <protection/>
    </xf>
    <xf numFmtId="0" fontId="2" fillId="0" borderId="22" xfId="0" applyFont="1" applyFill="1" applyBorder="1" applyAlignment="1" applyProtection="1">
      <alignment horizontal="center"/>
      <protection/>
    </xf>
    <xf numFmtId="0" fontId="0" fillId="0" borderId="0" xfId="0" applyAlignment="1" applyProtection="1">
      <alignment/>
      <protection/>
    </xf>
    <xf numFmtId="0" fontId="5" fillId="0" borderId="28" xfId="0" applyFont="1" applyBorder="1" applyAlignment="1" applyProtection="1">
      <alignment horizontal="center" vertical="center" wrapText="1"/>
      <protection/>
    </xf>
    <xf numFmtId="0" fontId="11" fillId="0" borderId="29" xfId="0" applyFont="1" applyBorder="1" applyAlignment="1" applyProtection="1">
      <alignment horizontal="center" vertical="center" wrapText="1"/>
      <protection/>
    </xf>
    <xf numFmtId="0" fontId="11" fillId="0" borderId="20" xfId="0" applyFont="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7" xfId="0" applyBorder="1" applyAlignment="1" applyProtection="1">
      <alignment/>
      <protection/>
    </xf>
    <xf numFmtId="0" fontId="0" fillId="0" borderId="26" xfId="0" applyBorder="1" applyAlignment="1" applyProtection="1">
      <alignment/>
      <protection/>
    </xf>
    <xf numFmtId="0" fontId="0" fillId="0" borderId="2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protection/>
    </xf>
    <xf numFmtId="0" fontId="0" fillId="0" borderId="21" xfId="0" applyBorder="1" applyAlignment="1" applyProtection="1">
      <alignment/>
      <protection/>
    </xf>
    <xf numFmtId="0" fontId="2" fillId="0" borderId="22" xfId="0" applyFont="1" applyBorder="1" applyAlignment="1" applyProtection="1">
      <alignment/>
      <protection/>
    </xf>
    <xf numFmtId="0" fontId="8" fillId="0" borderId="17"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2" fillId="0" borderId="0" xfId="0" applyFont="1" applyAlignment="1" applyProtection="1">
      <alignment horizontal="center"/>
      <protection/>
    </xf>
    <xf numFmtId="0" fontId="14" fillId="0" borderId="28" xfId="0" applyNumberFormat="1" applyFont="1" applyBorder="1" applyAlignment="1" applyProtection="1">
      <alignment horizontal="right" vertical="center"/>
      <protection/>
    </xf>
    <xf numFmtId="0" fontId="29" fillId="0" borderId="27" xfId="0" applyNumberFormat="1" applyFont="1" applyBorder="1" applyAlignment="1" applyProtection="1">
      <alignment horizontal="right" vertical="center"/>
      <protection/>
    </xf>
    <xf numFmtId="0" fontId="29" fillId="0" borderId="27" xfId="0" applyFont="1" applyBorder="1" applyAlignment="1" applyProtection="1">
      <alignment vertical="center"/>
      <protection/>
    </xf>
    <xf numFmtId="0" fontId="29" fillId="0" borderId="20" xfId="0" applyNumberFormat="1" applyFont="1" applyBorder="1" applyAlignment="1" applyProtection="1">
      <alignment horizontal="right" vertical="center"/>
      <protection/>
    </xf>
    <xf numFmtId="0" fontId="29" fillId="0" borderId="12" xfId="0" applyNumberFormat="1" applyFont="1" applyBorder="1" applyAlignment="1" applyProtection="1">
      <alignment horizontal="right" vertical="center"/>
      <protection/>
    </xf>
    <xf numFmtId="0" fontId="29" fillId="0" borderId="12" xfId="0" applyFont="1" applyBorder="1" applyAlignment="1" applyProtection="1">
      <alignment vertical="center"/>
      <protection/>
    </xf>
    <xf numFmtId="0" fontId="14" fillId="0" borderId="19" xfId="0" applyFont="1" applyBorder="1" applyAlignment="1" applyProtection="1">
      <alignment horizontal="center"/>
      <protection/>
    </xf>
    <xf numFmtId="0" fontId="29" fillId="0" borderId="22" xfId="0" applyFont="1" applyBorder="1" applyAlignment="1" applyProtection="1">
      <alignment horizontal="center"/>
      <protection/>
    </xf>
    <xf numFmtId="0" fontId="5" fillId="0" borderId="2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1" xfId="33" applyFont="1" applyBorder="1" applyAlignment="1" applyProtection="1">
      <alignment horizontal="distributed" vertical="center"/>
      <protection/>
    </xf>
    <xf numFmtId="0" fontId="17" fillId="0" borderId="11" xfId="33" applyFont="1" applyBorder="1" applyAlignment="1" applyProtection="1">
      <alignment horizontal="distributed" vertical="center"/>
      <protection/>
    </xf>
    <xf numFmtId="0" fontId="5" fillId="0" borderId="19" xfId="33" applyFont="1" applyBorder="1" applyAlignment="1" applyProtection="1">
      <alignment horizontal="center" vertical="center"/>
      <protection/>
    </xf>
    <xf numFmtId="0" fontId="0" fillId="0" borderId="22" xfId="33" applyBorder="1" applyAlignment="1" applyProtection="1">
      <alignment horizontal="center" vertical="center"/>
      <protection/>
    </xf>
    <xf numFmtId="0" fontId="0" fillId="0" borderId="23" xfId="33" applyBorder="1" applyAlignment="1" applyProtection="1">
      <alignment horizontal="center" vertical="center"/>
      <protection/>
    </xf>
    <xf numFmtId="0" fontId="2" fillId="0" borderId="0" xfId="33" applyFont="1" applyBorder="1" applyAlignment="1" applyProtection="1">
      <alignment vertical="center"/>
      <protection/>
    </xf>
    <xf numFmtId="0" fontId="2" fillId="0" borderId="12" xfId="33" applyFont="1" applyBorder="1" applyAlignment="1" applyProtection="1">
      <alignment vertical="center"/>
      <protection/>
    </xf>
    <xf numFmtId="0" fontId="14" fillId="0" borderId="28" xfId="33" applyFont="1" applyBorder="1" applyAlignment="1" applyProtection="1">
      <alignment horizontal="center" vertical="center"/>
      <protection/>
    </xf>
    <xf numFmtId="0" fontId="14" fillId="0" borderId="27" xfId="33" applyFont="1" applyBorder="1" applyAlignment="1" applyProtection="1">
      <alignment horizontal="center" vertical="center"/>
      <protection/>
    </xf>
    <xf numFmtId="0" fontId="14" fillId="0" borderId="26" xfId="33" applyFont="1" applyBorder="1" applyAlignment="1" applyProtection="1">
      <alignment horizontal="center" vertical="center"/>
      <protection/>
    </xf>
    <xf numFmtId="0" fontId="14" fillId="0" borderId="20" xfId="33" applyFont="1" applyBorder="1" applyAlignment="1" applyProtection="1">
      <alignment horizontal="center" vertical="center"/>
      <protection/>
    </xf>
    <xf numFmtId="0" fontId="14" fillId="0" borderId="12" xfId="33" applyFont="1" applyBorder="1" applyAlignment="1" applyProtection="1">
      <alignment horizontal="center" vertical="center"/>
      <protection/>
    </xf>
    <xf numFmtId="0" fontId="14" fillId="0" borderId="21" xfId="33" applyFont="1" applyBorder="1" applyAlignment="1" applyProtection="1">
      <alignment horizontal="center" vertical="center"/>
      <protection/>
    </xf>
    <xf numFmtId="178" fontId="2" fillId="33" borderId="27" xfId="0" applyNumberFormat="1" applyFont="1" applyFill="1" applyBorder="1" applyAlignment="1" applyProtection="1">
      <alignment horizontal="distributed" vertical="distributed" wrapText="1"/>
      <protection locked="0"/>
    </xf>
    <xf numFmtId="0" fontId="0" fillId="33" borderId="26" xfId="0" applyFill="1" applyBorder="1" applyAlignment="1" applyProtection="1">
      <alignment horizontal="distributed" vertical="distributed"/>
      <protection locked="0"/>
    </xf>
    <xf numFmtId="0" fontId="2" fillId="0" borderId="11" xfId="33" applyFont="1" applyBorder="1" applyAlignment="1" applyProtection="1">
      <alignment horizontal="center" vertical="center"/>
      <protection/>
    </xf>
    <xf numFmtId="0" fontId="5" fillId="0" borderId="11" xfId="34" applyFont="1" applyBorder="1" applyAlignment="1" applyProtection="1">
      <alignment horizontal="distributed" vertical="center"/>
      <protection/>
    </xf>
    <xf numFmtId="0" fontId="17" fillId="0" borderId="11" xfId="34" applyFont="1" applyBorder="1" applyAlignment="1" applyProtection="1">
      <alignment horizontal="distributed" vertical="center"/>
      <protection/>
    </xf>
    <xf numFmtId="0" fontId="5" fillId="0" borderId="19" xfId="34" applyFont="1" applyBorder="1" applyAlignment="1" applyProtection="1">
      <alignment horizontal="center" vertical="center"/>
      <protection/>
    </xf>
    <xf numFmtId="0" fontId="0" fillId="0" borderId="22" xfId="34" applyBorder="1" applyAlignment="1" applyProtection="1">
      <alignment horizontal="center" vertical="center"/>
      <protection/>
    </xf>
    <xf numFmtId="0" fontId="0" fillId="0" borderId="23" xfId="34" applyBorder="1" applyAlignment="1" applyProtection="1">
      <alignment horizontal="center" vertical="center"/>
      <protection/>
    </xf>
    <xf numFmtId="0" fontId="2" fillId="0" borderId="0" xfId="34" applyFont="1" applyBorder="1" applyAlignment="1" applyProtection="1">
      <alignment vertical="center"/>
      <protection/>
    </xf>
    <xf numFmtId="0" fontId="2" fillId="0" borderId="12" xfId="34" applyFont="1" applyBorder="1" applyAlignment="1" applyProtection="1">
      <alignment vertical="center"/>
      <protection/>
    </xf>
    <xf numFmtId="0" fontId="14" fillId="0" borderId="28" xfId="34" applyFont="1" applyBorder="1" applyAlignment="1" applyProtection="1">
      <alignment horizontal="center" vertical="center"/>
      <protection/>
    </xf>
    <xf numFmtId="0" fontId="14" fillId="0" borderId="27" xfId="34" applyFont="1" applyBorder="1" applyAlignment="1" applyProtection="1">
      <alignment horizontal="center" vertical="center"/>
      <protection/>
    </xf>
    <xf numFmtId="0" fontId="14" fillId="0" borderId="26" xfId="34" applyFont="1" applyBorder="1" applyAlignment="1" applyProtection="1">
      <alignment horizontal="center" vertical="center"/>
      <protection/>
    </xf>
    <xf numFmtId="0" fontId="14" fillId="0" borderId="20" xfId="34" applyFont="1" applyBorder="1" applyAlignment="1" applyProtection="1">
      <alignment horizontal="center" vertical="center"/>
      <protection/>
    </xf>
    <xf numFmtId="0" fontId="14" fillId="0" borderId="12" xfId="34" applyFont="1" applyBorder="1" applyAlignment="1" applyProtection="1">
      <alignment horizontal="center" vertical="center"/>
      <protection/>
    </xf>
    <xf numFmtId="0" fontId="14" fillId="0" borderId="21" xfId="34" applyFont="1" applyBorder="1" applyAlignment="1" applyProtection="1">
      <alignment horizontal="center" vertical="center"/>
      <protection/>
    </xf>
    <xf numFmtId="0" fontId="2" fillId="0" borderId="11" xfId="34" applyFont="1" applyBorder="1" applyAlignment="1" applyProtection="1">
      <alignment horizontal="center" vertical="center"/>
      <protection/>
    </xf>
    <xf numFmtId="0" fontId="5" fillId="23" borderId="11" xfId="48" applyFont="1" applyBorder="1" applyAlignment="1" applyProtection="1">
      <alignment vertical="center"/>
      <protection locked="0"/>
    </xf>
    <xf numFmtId="0" fontId="5" fillId="23" borderId="4" xfId="48" applyFont="1" applyAlignment="1" applyProtection="1">
      <alignment horizontal="center" vertical="center"/>
      <protection locked="0"/>
    </xf>
    <xf numFmtId="0" fontId="17" fillId="23" borderId="4" xfId="48" applyFont="1" applyAlignment="1" applyProtection="1">
      <alignment horizontal="center" vertical="center"/>
      <protection locked="0"/>
    </xf>
    <xf numFmtId="0" fontId="9" fillId="0" borderId="28" xfId="0" applyFont="1" applyFill="1" applyBorder="1" applyAlignment="1">
      <alignment horizontal="right" vertical="center"/>
    </xf>
    <xf numFmtId="0" fontId="13" fillId="0" borderId="27" xfId="0" applyFont="1" applyFill="1" applyBorder="1" applyAlignment="1">
      <alignment horizontal="right" vertical="center"/>
    </xf>
    <xf numFmtId="0" fontId="13" fillId="0" borderId="20" xfId="0" applyFont="1" applyFill="1" applyBorder="1" applyAlignment="1">
      <alignment horizontal="right" vertical="center"/>
    </xf>
    <xf numFmtId="0" fontId="13" fillId="0" borderId="12" xfId="0" applyFont="1" applyFill="1" applyBorder="1" applyAlignment="1">
      <alignment horizontal="right" vertical="center"/>
    </xf>
    <xf numFmtId="0" fontId="9" fillId="0" borderId="27" xfId="0" applyFont="1" applyFill="1" applyBorder="1" applyAlignment="1">
      <alignment horizontal="left" vertical="center"/>
    </xf>
    <xf numFmtId="0" fontId="13" fillId="0" borderId="27" xfId="0" applyFont="1" applyFill="1" applyBorder="1" applyAlignment="1">
      <alignment horizontal="left"/>
    </xf>
    <xf numFmtId="0" fontId="0" fillId="0" borderId="27" xfId="0" applyFill="1" applyBorder="1" applyAlignment="1">
      <alignment horizontal="left"/>
    </xf>
    <xf numFmtId="0" fontId="13" fillId="0" borderId="12" xfId="0" applyFont="1" applyFill="1" applyBorder="1" applyAlignment="1">
      <alignment horizontal="left" vertical="center"/>
    </xf>
    <xf numFmtId="0" fontId="13" fillId="0" borderId="12" xfId="0" applyFont="1" applyFill="1" applyBorder="1" applyAlignment="1">
      <alignment horizontal="left"/>
    </xf>
    <xf numFmtId="0" fontId="0" fillId="0" borderId="12" xfId="0" applyFill="1" applyBorder="1" applyAlignment="1">
      <alignment horizontal="left"/>
    </xf>
    <xf numFmtId="41" fontId="2" fillId="0" borderId="17" xfId="0" applyNumberFormat="1" applyFont="1" applyBorder="1" applyAlignment="1">
      <alignment horizontal="left" vertical="center" wrapText="1"/>
    </xf>
    <xf numFmtId="41" fontId="2" fillId="0" borderId="13" xfId="0" applyNumberFormat="1" applyFont="1" applyBorder="1" applyAlignment="1">
      <alignment horizontal="left" vertical="center" wrapText="1"/>
    </xf>
    <xf numFmtId="49" fontId="2" fillId="0" borderId="19"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19" xfId="0" applyNumberFormat="1" applyFont="1" applyFill="1" applyBorder="1" applyAlignment="1">
      <alignment horizontal="center"/>
    </xf>
    <xf numFmtId="49" fontId="2" fillId="0" borderId="23" xfId="0" applyNumberFormat="1" applyFont="1" applyFill="1" applyBorder="1" applyAlignment="1">
      <alignment horizontal="center"/>
    </xf>
    <xf numFmtId="0" fontId="14" fillId="0" borderId="19" xfId="0" applyFont="1" applyFill="1" applyBorder="1" applyAlignment="1">
      <alignment horizontal="center"/>
    </xf>
    <xf numFmtId="0" fontId="29" fillId="0" borderId="22" xfId="0" applyFont="1" applyFill="1" applyBorder="1" applyAlignment="1">
      <alignment horizontal="center"/>
    </xf>
    <xf numFmtId="0" fontId="0" fillId="0" borderId="27" xfId="0" applyBorder="1" applyAlignment="1">
      <alignment wrapText="1"/>
    </xf>
    <xf numFmtId="0" fontId="0" fillId="0" borderId="26" xfId="0" applyBorder="1" applyAlignment="1">
      <alignment wrapText="1"/>
    </xf>
    <xf numFmtId="0" fontId="0" fillId="0" borderId="12" xfId="0" applyBorder="1" applyAlignment="1">
      <alignment wrapText="1"/>
    </xf>
    <xf numFmtId="0" fontId="0" fillId="0" borderId="21" xfId="0" applyBorder="1" applyAlignment="1">
      <alignment wrapText="1"/>
    </xf>
    <xf numFmtId="0" fontId="5" fillId="23" borderId="28" xfId="0" applyFont="1" applyFill="1" applyBorder="1" applyAlignment="1" applyProtection="1">
      <alignment horizontal="center" vertical="center"/>
      <protection locked="0"/>
    </xf>
    <xf numFmtId="0" fontId="17" fillId="23" borderId="27" xfId="0" applyFont="1" applyFill="1" applyBorder="1" applyAlignment="1" applyProtection="1">
      <alignment horizontal="center" vertical="center"/>
      <protection locked="0"/>
    </xf>
    <xf numFmtId="0" fontId="17" fillId="23" borderId="26" xfId="0" applyFont="1" applyFill="1" applyBorder="1" applyAlignment="1" applyProtection="1">
      <alignment horizontal="center" vertical="center"/>
      <protection locked="0"/>
    </xf>
    <xf numFmtId="0" fontId="17" fillId="23" borderId="20" xfId="0" applyFont="1" applyFill="1" applyBorder="1" applyAlignment="1" applyProtection="1">
      <alignment horizontal="center" vertical="center"/>
      <protection locked="0"/>
    </xf>
    <xf numFmtId="0" fontId="17" fillId="23" borderId="12" xfId="0" applyFont="1" applyFill="1" applyBorder="1" applyAlignment="1" applyProtection="1">
      <alignment horizontal="center" vertical="center"/>
      <protection locked="0"/>
    </xf>
    <xf numFmtId="0" fontId="17" fillId="23" borderId="21" xfId="0" applyFont="1" applyFill="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3" xfId="0" applyFont="1" applyBorder="1" applyAlignment="1">
      <alignment horizontal="center" vertical="center"/>
    </xf>
    <xf numFmtId="202" fontId="14" fillId="0" borderId="17" xfId="0" applyNumberFormat="1" applyFont="1" applyBorder="1" applyAlignment="1">
      <alignment horizontal="right" vertical="center"/>
    </xf>
    <xf numFmtId="0" fontId="0" fillId="0" borderId="13" xfId="0" applyBorder="1" applyAlignment="1">
      <alignment vertical="center"/>
    </xf>
    <xf numFmtId="41" fontId="2" fillId="0" borderId="17" xfId="0" applyNumberFormat="1" applyFont="1" applyBorder="1" applyAlignment="1">
      <alignment horizontal="center" vertical="center" shrinkToFit="1"/>
    </xf>
    <xf numFmtId="41" fontId="2" fillId="0" borderId="13" xfId="0" applyNumberFormat="1" applyFont="1" applyBorder="1" applyAlignment="1">
      <alignment horizontal="center" vertical="center" shrinkToFit="1"/>
    </xf>
    <xf numFmtId="0" fontId="0" fillId="0" borderId="22" xfId="0" applyBorder="1" applyAlignment="1">
      <alignment wrapText="1"/>
    </xf>
    <xf numFmtId="0" fontId="0" fillId="0" borderId="23" xfId="0" applyBorder="1" applyAlignment="1">
      <alignment wrapText="1"/>
    </xf>
    <xf numFmtId="0" fontId="8" fillId="0" borderId="13" xfId="0" applyFont="1" applyBorder="1" applyAlignment="1">
      <alignment horizontal="center"/>
    </xf>
    <xf numFmtId="41" fontId="2" fillId="0" borderId="19" xfId="0" applyNumberFormat="1" applyFont="1" applyFill="1" applyBorder="1" applyAlignment="1">
      <alignment horizontal="center"/>
    </xf>
    <xf numFmtId="41" fontId="2" fillId="0" borderId="22" xfId="0" applyNumberFormat="1" applyFont="1" applyFill="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xf>
    <xf numFmtId="41" fontId="0" fillId="23" borderId="27" xfId="0" applyNumberFormat="1" applyFill="1" applyBorder="1" applyAlignment="1" applyProtection="1">
      <alignment horizontal="left" vertical="center" wrapText="1"/>
      <protection locked="0"/>
    </xf>
    <xf numFmtId="41" fontId="0" fillId="23" borderId="20" xfId="0" applyNumberFormat="1" applyFill="1" applyBorder="1" applyAlignment="1" applyProtection="1">
      <alignment horizontal="left" vertical="center" wrapText="1"/>
      <protection locked="0"/>
    </xf>
    <xf numFmtId="41" fontId="0" fillId="23" borderId="12" xfId="0" applyNumberFormat="1" applyFill="1" applyBorder="1" applyAlignment="1" applyProtection="1">
      <alignment horizontal="left" vertical="center" wrapText="1"/>
      <protection locked="0"/>
    </xf>
    <xf numFmtId="0" fontId="2" fillId="0" borderId="19" xfId="0" applyFont="1" applyFill="1" applyBorder="1" applyAlignment="1">
      <alignment horizontal="center"/>
    </xf>
    <xf numFmtId="0" fontId="2" fillId="0" borderId="22" xfId="0" applyFont="1" applyFill="1" applyBorder="1" applyAlignment="1">
      <alignment horizontal="center"/>
    </xf>
    <xf numFmtId="41" fontId="2" fillId="0" borderId="19" xfId="0" applyNumberFormat="1" applyFont="1" applyFill="1" applyBorder="1" applyAlignment="1">
      <alignment horizontal="center" vertical="center"/>
    </xf>
    <xf numFmtId="41" fontId="2" fillId="0" borderId="22" xfId="0" applyNumberFormat="1" applyFont="1" applyFill="1" applyBorder="1" applyAlignment="1">
      <alignment horizontal="center" vertical="center"/>
    </xf>
    <xf numFmtId="0" fontId="2" fillId="0" borderId="19" xfId="0" applyFont="1" applyFill="1" applyBorder="1" applyAlignment="1" applyProtection="1">
      <alignment horizontal="distributed" vertical="center"/>
      <protection/>
    </xf>
    <xf numFmtId="0" fontId="2" fillId="0" borderId="22" xfId="0" applyFont="1" applyFill="1" applyBorder="1" applyAlignment="1">
      <alignment horizontal="distributed" vertical="center"/>
    </xf>
    <xf numFmtId="190" fontId="5" fillId="0" borderId="0" xfId="0" applyNumberFormat="1" applyFont="1" applyAlignment="1">
      <alignment horizontal="left" vertical="center"/>
    </xf>
    <xf numFmtId="190" fontId="5" fillId="0" borderId="0" xfId="0" applyNumberFormat="1" applyFont="1" applyAlignment="1">
      <alignment horizontal="left" vertical="center" wrapText="1"/>
    </xf>
    <xf numFmtId="0" fontId="0" fillId="0" borderId="0" xfId="0" applyAlignment="1">
      <alignment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0" fillId="0" borderId="0" xfId="0" applyAlignment="1">
      <alignment horizontal="left" vertical="center" wrapText="1"/>
    </xf>
    <xf numFmtId="0" fontId="14" fillId="0" borderId="11" xfId="0" applyFont="1" applyBorder="1" applyAlignment="1">
      <alignment vertical="center" textRotation="255"/>
    </xf>
    <xf numFmtId="0" fontId="29" fillId="0" borderId="11" xfId="0" applyFont="1" applyBorder="1" applyAlignment="1">
      <alignment vertical="center" textRotation="255"/>
    </xf>
    <xf numFmtId="190" fontId="5" fillId="0" borderId="0" xfId="0" applyNumberFormat="1" applyFont="1" applyBorder="1" applyAlignment="1">
      <alignment horizontal="center" vertical="center"/>
    </xf>
    <xf numFmtId="0" fontId="0" fillId="0" borderId="0" xfId="0" applyBorder="1" applyAlignment="1">
      <alignment horizontal="center" vertical="center"/>
    </xf>
    <xf numFmtId="0" fontId="8" fillId="0" borderId="11" xfId="0" applyFont="1" applyBorder="1" applyAlignment="1">
      <alignment horizontal="center"/>
    </xf>
    <xf numFmtId="0" fontId="17" fillId="0" borderId="11" xfId="0" applyFont="1" applyBorder="1" applyAlignment="1">
      <alignment horizontal="center"/>
    </xf>
    <xf numFmtId="190" fontId="5" fillId="0" borderId="11" xfId="0" applyNumberFormat="1" applyFont="1" applyBorder="1" applyAlignment="1">
      <alignment horizontal="center" vertical="center"/>
    </xf>
    <xf numFmtId="0" fontId="17" fillId="0" borderId="11" xfId="0" applyFont="1" applyBorder="1" applyAlignment="1">
      <alignment horizontal="center" vertical="center"/>
    </xf>
    <xf numFmtId="190" fontId="14" fillId="0" borderId="11" xfId="0" applyNumberFormat="1" applyFont="1" applyBorder="1" applyAlignment="1">
      <alignment horizontal="center" vertical="center"/>
    </xf>
    <xf numFmtId="0" fontId="0" fillId="0" borderId="11" xfId="0" applyFont="1" applyBorder="1" applyAlignment="1">
      <alignment horizontal="center" vertical="center"/>
    </xf>
    <xf numFmtId="202" fontId="14" fillId="36" borderId="11" xfId="0" applyNumberFormat="1" applyFont="1" applyFill="1" applyBorder="1" applyAlignment="1" applyProtection="1">
      <alignment horizontal="right" vertical="center"/>
      <protection locked="0"/>
    </xf>
    <xf numFmtId="41" fontId="5" fillId="0" borderId="17" xfId="0" applyNumberFormat="1" applyFont="1" applyBorder="1" applyAlignment="1">
      <alignment horizontal="left" vertical="center" wrapText="1"/>
    </xf>
    <xf numFmtId="41" fontId="17" fillId="0" borderId="17" xfId="0" applyNumberFormat="1" applyFont="1" applyBorder="1" applyAlignment="1">
      <alignment horizontal="left" vertical="center" wrapText="1"/>
    </xf>
    <xf numFmtId="41" fontId="5" fillId="0" borderId="17" xfId="0" applyNumberFormat="1" applyFont="1" applyBorder="1" applyAlignment="1">
      <alignment horizontal="center" vertical="center" wrapText="1"/>
    </xf>
    <xf numFmtId="41" fontId="17" fillId="0" borderId="17" xfId="0" applyNumberFormat="1" applyFont="1" applyBorder="1" applyAlignment="1">
      <alignment horizontal="center" vertical="center" wrapText="1"/>
    </xf>
    <xf numFmtId="190" fontId="35" fillId="0" borderId="0" xfId="0" applyNumberFormat="1"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190" fontId="5" fillId="0" borderId="0" xfId="0" applyNumberFormat="1" applyFont="1" applyBorder="1" applyAlignment="1">
      <alignment horizontal="left" vertical="center"/>
    </xf>
    <xf numFmtId="0" fontId="17" fillId="0" borderId="0" xfId="0" applyFont="1" applyAlignment="1">
      <alignment horizontal="left" vertical="center"/>
    </xf>
    <xf numFmtId="190" fontId="5" fillId="0" borderId="0" xfId="0" applyNumberFormat="1" applyFont="1" applyBorder="1" applyAlignment="1">
      <alignment vertical="center"/>
    </xf>
    <xf numFmtId="0" fontId="17" fillId="0" borderId="0" xfId="0" applyFont="1" applyBorder="1" applyAlignment="1">
      <alignment vertical="center"/>
    </xf>
    <xf numFmtId="0" fontId="2" fillId="0" borderId="0" xfId="0" applyFont="1" applyBorder="1" applyAlignment="1">
      <alignment horizontal="right" vertical="center"/>
    </xf>
    <xf numFmtId="190" fontId="2" fillId="0" borderId="0" xfId="0" applyNumberFormat="1" applyFont="1" applyAlignment="1">
      <alignment horizontal="right" vertical="center"/>
    </xf>
    <xf numFmtId="190" fontId="9" fillId="0" borderId="0" xfId="0" applyNumberFormat="1" applyFont="1" applyBorder="1" applyAlignment="1">
      <alignment horizontal="left" vertical="center"/>
    </xf>
    <xf numFmtId="0" fontId="13" fillId="0" borderId="0" xfId="0" applyFont="1" applyBorder="1" applyAlignment="1">
      <alignment horizontal="left" vertical="center"/>
    </xf>
    <xf numFmtId="190" fontId="31" fillId="0" borderId="0" xfId="0" applyNumberFormat="1" applyFont="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xf>
    <xf numFmtId="41" fontId="5" fillId="0" borderId="17" xfId="0" applyNumberFormat="1" applyFont="1" applyBorder="1" applyAlignment="1">
      <alignment horizontal="right" vertical="center" wrapText="1"/>
    </xf>
    <xf numFmtId="41" fontId="17" fillId="0" borderId="17" xfId="0" applyNumberFormat="1" applyFont="1" applyBorder="1" applyAlignment="1">
      <alignment horizontal="right" vertical="center" wrapText="1"/>
    </xf>
    <xf numFmtId="190" fontId="5" fillId="36" borderId="11" xfId="0" applyNumberFormat="1" applyFont="1" applyFill="1" applyBorder="1" applyAlignment="1" applyProtection="1">
      <alignment horizontal="left" vertical="center" wrapText="1"/>
      <protection locked="0"/>
    </xf>
    <xf numFmtId="0" fontId="17" fillId="36" borderId="11" xfId="0" applyFont="1" applyFill="1" applyBorder="1" applyAlignment="1" applyProtection="1">
      <alignment horizontal="left" vertical="center" wrapText="1"/>
      <protection locked="0"/>
    </xf>
    <xf numFmtId="0" fontId="14" fillId="0" borderId="11" xfId="0" applyFont="1" applyBorder="1" applyAlignment="1">
      <alignment horizontal="center" vertical="center"/>
    </xf>
    <xf numFmtId="0" fontId="29" fillId="0" borderId="11" xfId="0" applyFont="1" applyBorder="1" applyAlignment="1">
      <alignment horizontal="center" vertical="center"/>
    </xf>
    <xf numFmtId="0" fontId="5" fillId="0" borderId="11" xfId="36" applyFont="1" applyBorder="1" applyAlignment="1">
      <alignment vertical="center"/>
      <protection/>
    </xf>
    <xf numFmtId="0" fontId="5" fillId="0" borderId="11" xfId="36" applyFont="1" applyBorder="1" applyAlignment="1">
      <alignment vertical="center" wrapText="1"/>
      <protection/>
    </xf>
    <xf numFmtId="0" fontId="17" fillId="0" borderId="11" xfId="36" applyFont="1" applyBorder="1" applyAlignment="1">
      <alignment vertical="center"/>
      <protection/>
    </xf>
    <xf numFmtId="0" fontId="17" fillId="0" borderId="11" xfId="36" applyFont="1" applyBorder="1" applyAlignment="1">
      <alignment vertical="center" wrapText="1"/>
      <protection/>
    </xf>
    <xf numFmtId="0" fontId="5" fillId="0" borderId="11" xfId="36" applyFont="1" applyBorder="1" applyAlignment="1">
      <alignment horizontal="left" vertical="center" wrapText="1"/>
      <protection/>
    </xf>
    <xf numFmtId="0" fontId="5" fillId="0" borderId="17" xfId="36" applyFont="1" applyBorder="1" applyAlignment="1">
      <alignment vertical="center"/>
      <protection/>
    </xf>
    <xf numFmtId="0" fontId="5" fillId="0" borderId="24" xfId="36" applyFont="1" applyBorder="1" applyAlignment="1">
      <alignment vertical="center"/>
      <protection/>
    </xf>
    <xf numFmtId="0" fontId="5" fillId="0" borderId="13" xfId="36" applyFont="1" applyBorder="1" applyAlignment="1">
      <alignment vertical="center"/>
      <protection/>
    </xf>
    <xf numFmtId="0" fontId="5" fillId="0" borderId="17" xfId="36" applyFont="1" applyBorder="1" applyAlignment="1">
      <alignment vertical="center" wrapText="1"/>
      <protection/>
    </xf>
    <xf numFmtId="0" fontId="5" fillId="0" borderId="24" xfId="36" applyFont="1" applyBorder="1" applyAlignment="1">
      <alignment vertical="center" wrapText="1"/>
      <protection/>
    </xf>
    <xf numFmtId="0" fontId="5" fillId="0" borderId="13" xfId="36" applyFont="1" applyBorder="1" applyAlignment="1">
      <alignment vertical="center" wrapText="1"/>
      <protection/>
    </xf>
    <xf numFmtId="0" fontId="17" fillId="0" borderId="13" xfId="36" applyFont="1" applyBorder="1" applyAlignment="1">
      <alignment vertical="center"/>
      <protection/>
    </xf>
    <xf numFmtId="0" fontId="5" fillId="0" borderId="17" xfId="36" applyFont="1" applyBorder="1" applyAlignment="1">
      <alignment horizontal="right" vertical="center"/>
      <protection/>
    </xf>
    <xf numFmtId="0" fontId="20" fillId="0" borderId="17" xfId="36" applyFont="1" applyFill="1" applyBorder="1" applyAlignment="1">
      <alignment vertical="center" wrapText="1"/>
      <protection/>
    </xf>
    <xf numFmtId="0" fontId="20" fillId="0" borderId="13" xfId="36" applyFont="1" applyFill="1" applyBorder="1" applyAlignment="1">
      <alignment vertical="center" wrapText="1"/>
      <protection/>
    </xf>
    <xf numFmtId="0" fontId="5" fillId="0" borderId="11" xfId="36" applyFont="1" applyBorder="1" applyAlignment="1">
      <alignment horizontal="right" vertical="center"/>
      <protection/>
    </xf>
    <xf numFmtId="0" fontId="23" fillId="0" borderId="11" xfId="36" applyFont="1" applyBorder="1" applyAlignment="1">
      <alignment horizontal="right" vertical="center"/>
      <protection/>
    </xf>
    <xf numFmtId="0" fontId="23" fillId="0" borderId="11" xfId="36" applyFont="1" applyBorder="1" applyAlignment="1">
      <alignment vertical="center" wrapText="1"/>
      <protection/>
    </xf>
    <xf numFmtId="0" fontId="23" fillId="0" borderId="11" xfId="36" applyFont="1" applyBorder="1" applyAlignment="1">
      <alignment vertical="center"/>
      <protection/>
    </xf>
    <xf numFmtId="0" fontId="43" fillId="0" borderId="11" xfId="36" applyFont="1" applyBorder="1" applyAlignment="1">
      <alignment vertical="center"/>
      <protection/>
    </xf>
    <xf numFmtId="0" fontId="5" fillId="0" borderId="11" xfId="36" applyFont="1" applyBorder="1" applyAlignment="1">
      <alignment horizontal="justify" vertical="center" wrapText="1"/>
      <protection/>
    </xf>
    <xf numFmtId="0" fontId="17" fillId="0" borderId="11" xfId="36" applyFont="1" applyBorder="1" applyAlignment="1">
      <alignment horizontal="justify" vertical="center" wrapText="1"/>
      <protection/>
    </xf>
    <xf numFmtId="0" fontId="17" fillId="0" borderId="0" xfId="35" applyFont="1" applyBorder="1" applyAlignment="1">
      <alignment horizontal="center" vertical="center"/>
      <protection/>
    </xf>
    <xf numFmtId="0" fontId="17" fillId="0" borderId="0" xfId="0" applyFont="1" applyAlignment="1">
      <alignment horizontal="center" vertical="center"/>
    </xf>
    <xf numFmtId="0" fontId="0" fillId="0" borderId="17" xfId="0"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9" xfId="0" applyBorder="1" applyAlignment="1">
      <alignment vertical="top" wrapText="1"/>
    </xf>
    <xf numFmtId="0" fontId="2" fillId="0" borderId="19" xfId="0" applyFont="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13" xfId="0" applyBorder="1" applyAlignment="1">
      <alignment/>
    </xf>
    <xf numFmtId="0" fontId="20" fillId="0" borderId="0" xfId="0" applyFont="1" applyBorder="1" applyAlignment="1">
      <alignment horizontal="left" vertical="center" wrapText="1"/>
    </xf>
    <xf numFmtId="0" fontId="0" fillId="0" borderId="13" xfId="0" applyBorder="1" applyAlignment="1">
      <alignment vertical="center" wrapText="1"/>
    </xf>
    <xf numFmtId="0" fontId="0" fillId="0" borderId="28" xfId="0" applyBorder="1" applyAlignment="1">
      <alignment horizontal="center"/>
    </xf>
    <xf numFmtId="0" fontId="0" fillId="0" borderId="27" xfId="0" applyBorder="1" applyAlignment="1">
      <alignment horizontal="center"/>
    </xf>
    <xf numFmtId="0" fontId="0" fillId="0" borderId="17" xfId="0" applyBorder="1" applyAlignment="1">
      <alignment horizontal="center" vertical="center"/>
    </xf>
    <xf numFmtId="0" fontId="20" fillId="0" borderId="0" xfId="0" applyFont="1" applyBorder="1" applyAlignment="1">
      <alignment/>
    </xf>
    <xf numFmtId="0" fontId="0" fillId="0" borderId="11" xfId="0" applyBorder="1" applyAlignment="1">
      <alignment vertical="top" wrapText="1"/>
    </xf>
    <xf numFmtId="0" fontId="2" fillId="0" borderId="19"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_102年請購單、動支單-志開" xfId="34"/>
    <cellStyle name="一般_Book1" xfId="35"/>
    <cellStyle name="一般_新東100預算資料991123"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樣式 1"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10</xdr:row>
      <xdr:rowOff>0</xdr:rowOff>
    </xdr:from>
    <xdr:to>
      <xdr:col>6</xdr:col>
      <xdr:colOff>0</xdr:colOff>
      <xdr:row>13</xdr:row>
      <xdr:rowOff>0</xdr:rowOff>
    </xdr:to>
    <xdr:sp>
      <xdr:nvSpPr>
        <xdr:cNvPr id="1" name="Line 6"/>
        <xdr:cNvSpPr>
          <a:spLocks/>
        </xdr:cNvSpPr>
      </xdr:nvSpPr>
      <xdr:spPr>
        <a:xfrm>
          <a:off x="2914650" y="2781300"/>
          <a:ext cx="1447800" cy="1276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542925</xdr:colOff>
      <xdr:row>10</xdr:row>
      <xdr:rowOff>0</xdr:rowOff>
    </xdr:from>
    <xdr:to>
      <xdr:col>2</xdr:col>
      <xdr:colOff>0</xdr:colOff>
      <xdr:row>10</xdr:row>
      <xdr:rowOff>419100</xdr:rowOff>
    </xdr:to>
    <xdr:sp>
      <xdr:nvSpPr>
        <xdr:cNvPr id="2" name="Line 7"/>
        <xdr:cNvSpPr>
          <a:spLocks/>
        </xdr:cNvSpPr>
      </xdr:nvSpPr>
      <xdr:spPr>
        <a:xfrm>
          <a:off x="542925" y="2781300"/>
          <a:ext cx="14763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68</xdr:row>
      <xdr:rowOff>161925</xdr:rowOff>
    </xdr:from>
    <xdr:to>
      <xdr:col>8</xdr:col>
      <xdr:colOff>1581150</xdr:colOff>
      <xdr:row>80</xdr:row>
      <xdr:rowOff>114300</xdr:rowOff>
    </xdr:to>
    <xdr:sp>
      <xdr:nvSpPr>
        <xdr:cNvPr id="1" name="Oval 3"/>
        <xdr:cNvSpPr>
          <a:spLocks/>
        </xdr:cNvSpPr>
      </xdr:nvSpPr>
      <xdr:spPr>
        <a:xfrm>
          <a:off x="1762125" y="14668500"/>
          <a:ext cx="2219325" cy="236220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27704;&#20161;&#39640;&#20013;\105&#24180;&#33258;&#24375;&#27963;&#21205;&#30003;&#35531;&#34920;\&#33258;&#24375;&#27963;&#21205;&#21205;&#25903;&#219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入區"/>
      <sheetName val="請購單(範本)"/>
      <sheetName val="自強活動請購單 (空白表)"/>
    </sheetNames>
    <sheetDataSet>
      <sheetData sheetId="0">
        <row r="4">
          <cell r="E4" t="str">
            <v>臺南市立永仁高級中學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09"/>
  <sheetViews>
    <sheetView tabSelected="1" zoomScalePageLayoutView="0" workbookViewId="0" topLeftCell="A377">
      <selection activeCell="A395" sqref="A395:IV395"/>
    </sheetView>
  </sheetViews>
  <sheetFormatPr defaultColWidth="9.00390625" defaultRowHeight="16.5"/>
  <cols>
    <col min="1" max="1" width="3.50390625" style="1" customWidth="1"/>
    <col min="2" max="2" width="4.50390625" style="1" customWidth="1"/>
    <col min="3" max="3" width="14.75390625" style="270" customWidth="1"/>
    <col min="4" max="4" width="28.75390625" style="270" customWidth="1"/>
    <col min="5" max="5" width="38.25390625" style="270" customWidth="1"/>
    <col min="6" max="6" width="25.50390625" style="270" customWidth="1"/>
    <col min="7" max="7" width="31.25390625" style="270" customWidth="1"/>
    <col min="8" max="8" width="50.875" style="250" customWidth="1"/>
    <col min="9" max="9" width="6.50390625" style="7" customWidth="1"/>
    <col min="10" max="10" width="3.25390625" style="188" customWidth="1"/>
    <col min="11" max="11" width="3.875" style="7" customWidth="1"/>
    <col min="12" max="12" width="15.75390625" style="1" customWidth="1"/>
    <col min="13" max="13" width="22.50390625" style="1" customWidth="1"/>
    <col min="14" max="14" width="20.00390625" style="1" customWidth="1"/>
    <col min="15" max="15" width="21.75390625" style="1" customWidth="1"/>
    <col min="16" max="16" width="24.125" style="1" customWidth="1"/>
    <col min="17" max="17" width="52.00390625" style="1" customWidth="1"/>
    <col min="18" max="18" width="4.75390625" style="1" customWidth="1"/>
    <col min="19" max="21" width="6.75390625" style="1" customWidth="1"/>
    <col min="22" max="22" width="8.75390625" style="1" customWidth="1"/>
    <col min="23" max="23" width="16.75390625" style="1" customWidth="1"/>
    <col min="24" max="24" width="3.75390625" style="1" customWidth="1"/>
    <col min="25" max="31" width="2.75390625" style="1" customWidth="1"/>
    <col min="32" max="16384" width="8.875" style="1" customWidth="1"/>
  </cols>
  <sheetData>
    <row r="1" spans="1:9" ht="24" customHeight="1">
      <c r="A1" s="4"/>
      <c r="B1" s="4"/>
      <c r="C1" s="268"/>
      <c r="D1" s="268"/>
      <c r="E1" s="268"/>
      <c r="F1" s="268"/>
      <c r="G1" s="268"/>
      <c r="H1" s="247"/>
      <c r="I1" s="4"/>
    </row>
    <row r="2" spans="1:17" ht="42.75" customHeight="1">
      <c r="A2" s="4"/>
      <c r="B2" s="469" t="s">
        <v>662</v>
      </c>
      <c r="C2" s="470"/>
      <c r="D2" s="470"/>
      <c r="E2" s="470"/>
      <c r="F2" s="470"/>
      <c r="G2" s="470"/>
      <c r="H2" s="470"/>
      <c r="I2" s="470"/>
      <c r="L2" s="458" t="s">
        <v>527</v>
      </c>
      <c r="M2" s="458"/>
      <c r="N2" s="458"/>
      <c r="O2" s="458"/>
      <c r="P2" s="458"/>
      <c r="Q2" s="459"/>
    </row>
    <row r="3" spans="1:17" ht="38.25" customHeight="1">
      <c r="A3" s="4"/>
      <c r="B3" s="470"/>
      <c r="C3" s="470"/>
      <c r="D3" s="470"/>
      <c r="E3" s="470"/>
      <c r="F3" s="470"/>
      <c r="G3" s="470"/>
      <c r="H3" s="470"/>
      <c r="I3" s="470"/>
      <c r="L3" s="28" t="s">
        <v>911</v>
      </c>
      <c r="M3" s="28" t="s">
        <v>1065</v>
      </c>
      <c r="N3" s="199" t="s">
        <v>1045</v>
      </c>
      <c r="O3" s="199" t="s">
        <v>528</v>
      </c>
      <c r="P3" s="199" t="s">
        <v>529</v>
      </c>
      <c r="Q3" s="13" t="s">
        <v>530</v>
      </c>
    </row>
    <row r="4" spans="1:17" ht="47.25" customHeight="1">
      <c r="A4" s="451"/>
      <c r="B4" s="455" t="s">
        <v>912</v>
      </c>
      <c r="C4" s="455"/>
      <c r="D4" s="455"/>
      <c r="E4" s="452" t="s">
        <v>823</v>
      </c>
      <c r="F4" s="453"/>
      <c r="G4" s="454"/>
      <c r="H4" s="248"/>
      <c r="I4" s="5"/>
      <c r="L4" s="28" t="s">
        <v>1219</v>
      </c>
      <c r="M4" s="253" t="s">
        <v>1222</v>
      </c>
      <c r="N4" s="199" t="s">
        <v>534</v>
      </c>
      <c r="O4" s="257" t="s">
        <v>1223</v>
      </c>
      <c r="P4" s="258" t="s">
        <v>1224</v>
      </c>
      <c r="Q4" s="254" t="s">
        <v>1228</v>
      </c>
    </row>
    <row r="5" spans="1:17" ht="43.5" customHeight="1">
      <c r="A5" s="451"/>
      <c r="B5" s="3" t="s">
        <v>915</v>
      </c>
      <c r="C5" s="269"/>
      <c r="D5" s="269"/>
      <c r="E5" s="9">
        <v>106</v>
      </c>
      <c r="F5" s="269"/>
      <c r="G5" s="269"/>
      <c r="H5" s="248"/>
      <c r="I5" s="5"/>
      <c r="L5" s="28" t="s">
        <v>1285</v>
      </c>
      <c r="M5" s="253" t="s">
        <v>1222</v>
      </c>
      <c r="N5" s="199" t="s">
        <v>534</v>
      </c>
      <c r="O5" s="199" t="s">
        <v>1061</v>
      </c>
      <c r="P5" s="199" t="s">
        <v>1225</v>
      </c>
      <c r="Q5" s="216" t="s">
        <v>1230</v>
      </c>
    </row>
    <row r="6" spans="1:17" ht="45.75" customHeight="1">
      <c r="A6" s="451"/>
      <c r="B6" s="471" t="s">
        <v>574</v>
      </c>
      <c r="C6" s="472"/>
      <c r="D6" s="472"/>
      <c r="E6" s="472"/>
      <c r="F6" s="472"/>
      <c r="G6" s="460" t="s">
        <v>916</v>
      </c>
      <c r="H6" s="461"/>
      <c r="I6" s="461"/>
      <c r="L6" s="28" t="s">
        <v>1220</v>
      </c>
      <c r="M6" s="253" t="s">
        <v>1222</v>
      </c>
      <c r="N6" s="199" t="s">
        <v>534</v>
      </c>
      <c r="O6" s="199" t="s">
        <v>429</v>
      </c>
      <c r="P6" s="199" t="s">
        <v>1226</v>
      </c>
      <c r="Q6" s="254" t="s">
        <v>1231</v>
      </c>
    </row>
    <row r="7" spans="1:17" ht="53.25" customHeight="1">
      <c r="A7" s="451"/>
      <c r="B7" s="472"/>
      <c r="C7" s="472"/>
      <c r="D7" s="472"/>
      <c r="E7" s="472"/>
      <c r="F7" s="472"/>
      <c r="G7" s="462"/>
      <c r="H7" s="462"/>
      <c r="I7" s="462"/>
      <c r="L7" s="28" t="s">
        <v>1221</v>
      </c>
      <c r="M7" s="253" t="s">
        <v>1222</v>
      </c>
      <c r="N7" s="199" t="s">
        <v>534</v>
      </c>
      <c r="O7" s="259" t="s">
        <v>1126</v>
      </c>
      <c r="P7" s="259" t="s">
        <v>1227</v>
      </c>
      <c r="Q7" s="254" t="s">
        <v>1232</v>
      </c>
    </row>
    <row r="8" spans="1:17" ht="35.25" customHeight="1" thickBot="1">
      <c r="A8" s="451"/>
      <c r="B8" s="3"/>
      <c r="C8" s="28" t="s">
        <v>911</v>
      </c>
      <c r="D8" s="28" t="s">
        <v>776</v>
      </c>
      <c r="E8" s="199" t="s">
        <v>777</v>
      </c>
      <c r="F8" s="199" t="s">
        <v>528</v>
      </c>
      <c r="G8" s="199" t="s">
        <v>529</v>
      </c>
      <c r="H8" s="13" t="s">
        <v>530</v>
      </c>
      <c r="I8" s="251"/>
      <c r="L8" s="260" t="s">
        <v>1237</v>
      </c>
      <c r="M8" s="261" t="s">
        <v>1233</v>
      </c>
      <c r="N8" s="199" t="s">
        <v>1234</v>
      </c>
      <c r="O8" s="256" t="s">
        <v>1235</v>
      </c>
      <c r="P8" s="199" t="s">
        <v>1064</v>
      </c>
      <c r="Q8" s="216" t="s">
        <v>1236</v>
      </c>
    </row>
    <row r="9" spans="1:17" ht="45" customHeight="1" thickBot="1" thickTop="1">
      <c r="A9" s="451"/>
      <c r="B9" s="202"/>
      <c r="C9" s="28" t="s">
        <v>1219</v>
      </c>
      <c r="D9" s="253" t="s">
        <v>1222</v>
      </c>
      <c r="E9" s="199" t="s">
        <v>534</v>
      </c>
      <c r="F9" s="257" t="s">
        <v>1223</v>
      </c>
      <c r="G9" s="258" t="s">
        <v>1224</v>
      </c>
      <c r="H9" s="254" t="s">
        <v>1228</v>
      </c>
      <c r="I9" s="244"/>
      <c r="L9" s="260" t="s">
        <v>1239</v>
      </c>
      <c r="M9" s="261" t="s">
        <v>1238</v>
      </c>
      <c r="N9" s="199" t="s">
        <v>534</v>
      </c>
      <c r="O9" s="257" t="s">
        <v>1223</v>
      </c>
      <c r="P9" s="258" t="s">
        <v>849</v>
      </c>
      <c r="Q9" s="254" t="s">
        <v>1242</v>
      </c>
    </row>
    <row r="10" spans="1:17" ht="45" customHeight="1" thickBot="1" thickTop="1">
      <c r="A10" s="451"/>
      <c r="B10" s="6"/>
      <c r="C10" s="28" t="s">
        <v>1285</v>
      </c>
      <c r="D10" s="253" t="s">
        <v>1222</v>
      </c>
      <c r="E10" s="199" t="s">
        <v>534</v>
      </c>
      <c r="F10" s="199" t="s">
        <v>1061</v>
      </c>
      <c r="G10" s="199" t="s">
        <v>1225</v>
      </c>
      <c r="H10" s="216" t="s">
        <v>1230</v>
      </c>
      <c r="I10" s="241"/>
      <c r="L10" s="260" t="s">
        <v>1240</v>
      </c>
      <c r="M10" s="261" t="s">
        <v>1238</v>
      </c>
      <c r="N10" s="199" t="s">
        <v>534</v>
      </c>
      <c r="O10" s="199" t="s">
        <v>1061</v>
      </c>
      <c r="P10" s="199" t="s">
        <v>1064</v>
      </c>
      <c r="Q10" s="216" t="s">
        <v>1229</v>
      </c>
    </row>
    <row r="11" spans="1:17" ht="45" customHeight="1" thickBot="1" thickTop="1">
      <c r="A11" s="451"/>
      <c r="B11" s="6"/>
      <c r="C11" s="28" t="s">
        <v>1220</v>
      </c>
      <c r="D11" s="253" t="s">
        <v>1222</v>
      </c>
      <c r="E11" s="199" t="s">
        <v>534</v>
      </c>
      <c r="F11" s="199" t="s">
        <v>429</v>
      </c>
      <c r="G11" s="199" t="s">
        <v>1226</v>
      </c>
      <c r="H11" s="254" t="s">
        <v>1231</v>
      </c>
      <c r="I11" s="241"/>
      <c r="L11" s="260" t="s">
        <v>1284</v>
      </c>
      <c r="M11" s="261" t="s">
        <v>1238</v>
      </c>
      <c r="N11" s="199" t="s">
        <v>534</v>
      </c>
      <c r="O11" s="199" t="s">
        <v>429</v>
      </c>
      <c r="P11" s="199" t="s">
        <v>430</v>
      </c>
      <c r="Q11" s="254" t="s">
        <v>1231</v>
      </c>
    </row>
    <row r="12" spans="1:17" ht="45" customHeight="1" thickBot="1" thickTop="1">
      <c r="A12" s="451"/>
      <c r="B12" s="6"/>
      <c r="C12" s="28" t="s">
        <v>1221</v>
      </c>
      <c r="D12" s="253" t="s">
        <v>1222</v>
      </c>
      <c r="E12" s="199" t="s">
        <v>534</v>
      </c>
      <c r="F12" s="259" t="s">
        <v>1126</v>
      </c>
      <c r="G12" s="259" t="s">
        <v>1227</v>
      </c>
      <c r="H12" s="254" t="s">
        <v>1232</v>
      </c>
      <c r="I12" s="241"/>
      <c r="L12" s="260" t="s">
        <v>1241</v>
      </c>
      <c r="M12" s="261" t="s">
        <v>1238</v>
      </c>
      <c r="N12" s="199" t="s">
        <v>534</v>
      </c>
      <c r="O12" s="259" t="s">
        <v>1126</v>
      </c>
      <c r="P12" s="259" t="s">
        <v>575</v>
      </c>
      <c r="Q12" s="254" t="s">
        <v>1243</v>
      </c>
    </row>
    <row r="13" spans="1:17" ht="45" customHeight="1" thickBot="1" thickTop="1">
      <c r="A13" s="451"/>
      <c r="B13" s="6"/>
      <c r="C13" s="260" t="s">
        <v>1296</v>
      </c>
      <c r="D13" s="271" t="s">
        <v>1449</v>
      </c>
      <c r="E13" s="199" t="s">
        <v>534</v>
      </c>
      <c r="F13" s="257" t="s">
        <v>1223</v>
      </c>
      <c r="G13" s="258" t="s">
        <v>1224</v>
      </c>
      <c r="H13" s="254" t="s">
        <v>1298</v>
      </c>
      <c r="I13" s="241"/>
      <c r="J13" s="189"/>
      <c r="K13" s="10"/>
      <c r="L13" s="260" t="s">
        <v>1248</v>
      </c>
      <c r="M13" s="261" t="s">
        <v>1244</v>
      </c>
      <c r="N13" s="199" t="s">
        <v>1245</v>
      </c>
      <c r="O13" s="199" t="s">
        <v>1246</v>
      </c>
      <c r="P13" s="28" t="s">
        <v>476</v>
      </c>
      <c r="Q13" s="255" t="s">
        <v>1247</v>
      </c>
    </row>
    <row r="14" spans="1:17" ht="45" customHeight="1" thickBot="1" thickTop="1">
      <c r="A14" s="451"/>
      <c r="B14" s="6"/>
      <c r="C14" s="260" t="s">
        <v>1299</v>
      </c>
      <c r="D14" s="271" t="s">
        <v>1297</v>
      </c>
      <c r="E14" s="199" t="s">
        <v>534</v>
      </c>
      <c r="F14" s="199" t="s">
        <v>429</v>
      </c>
      <c r="G14" s="199" t="s">
        <v>430</v>
      </c>
      <c r="H14" s="254" t="s">
        <v>1300</v>
      </c>
      <c r="I14" s="241"/>
      <c r="J14" s="189"/>
      <c r="K14" s="10"/>
      <c r="L14" s="260" t="s">
        <v>1259</v>
      </c>
      <c r="M14" s="261" t="s">
        <v>1249</v>
      </c>
      <c r="N14" s="199" t="s">
        <v>1245</v>
      </c>
      <c r="O14" s="199" t="s">
        <v>1250</v>
      </c>
      <c r="P14" s="199" t="s">
        <v>1251</v>
      </c>
      <c r="Q14" s="255" t="s">
        <v>1252</v>
      </c>
    </row>
    <row r="15" spans="1:17" ht="45" customHeight="1" thickBot="1" thickTop="1">
      <c r="A15" s="451"/>
      <c r="B15" s="6"/>
      <c r="C15" s="260" t="s">
        <v>1301</v>
      </c>
      <c r="D15" s="271" t="s">
        <v>1297</v>
      </c>
      <c r="E15" s="199" t="s">
        <v>534</v>
      </c>
      <c r="F15" s="259" t="s">
        <v>1126</v>
      </c>
      <c r="G15" s="259" t="s">
        <v>575</v>
      </c>
      <c r="H15" s="254" t="s">
        <v>1243</v>
      </c>
      <c r="I15" s="241"/>
      <c r="J15" s="189"/>
      <c r="K15" s="10"/>
      <c r="L15" s="260" t="s">
        <v>1260</v>
      </c>
      <c r="M15" s="261" t="s">
        <v>1249</v>
      </c>
      <c r="N15" s="199" t="s">
        <v>1245</v>
      </c>
      <c r="O15" s="199" t="s">
        <v>1253</v>
      </c>
      <c r="P15" s="28" t="s">
        <v>1191</v>
      </c>
      <c r="Q15" s="255" t="s">
        <v>1254</v>
      </c>
    </row>
    <row r="16" spans="1:17" ht="45" customHeight="1" thickBot="1" thickTop="1">
      <c r="A16" s="451"/>
      <c r="B16" s="6"/>
      <c r="C16" s="260" t="s">
        <v>1237</v>
      </c>
      <c r="D16" s="257" t="s">
        <v>1233</v>
      </c>
      <c r="E16" s="199" t="s">
        <v>1234</v>
      </c>
      <c r="F16" s="199" t="s">
        <v>1235</v>
      </c>
      <c r="G16" s="199" t="s">
        <v>1480</v>
      </c>
      <c r="H16" s="216" t="s">
        <v>1236</v>
      </c>
      <c r="I16" s="241"/>
      <c r="J16" s="189"/>
      <c r="K16" s="10"/>
      <c r="L16" s="260" t="s">
        <v>1261</v>
      </c>
      <c r="M16" s="261" t="s">
        <v>1249</v>
      </c>
      <c r="N16" s="199" t="s">
        <v>1255</v>
      </c>
      <c r="O16" s="199" t="s">
        <v>1256</v>
      </c>
      <c r="P16" s="199" t="s">
        <v>1257</v>
      </c>
      <c r="Q16" s="255" t="s">
        <v>1258</v>
      </c>
    </row>
    <row r="17" spans="1:17" ht="45" customHeight="1" thickBot="1" thickTop="1">
      <c r="A17" s="451"/>
      <c r="B17" s="6"/>
      <c r="C17" s="260" t="s">
        <v>1239</v>
      </c>
      <c r="D17" s="257" t="s">
        <v>1238</v>
      </c>
      <c r="E17" s="199" t="s">
        <v>1477</v>
      </c>
      <c r="F17" s="257" t="s">
        <v>1478</v>
      </c>
      <c r="G17" s="258" t="s">
        <v>1479</v>
      </c>
      <c r="H17" s="254" t="s">
        <v>1242</v>
      </c>
      <c r="I17" s="241"/>
      <c r="J17" s="189"/>
      <c r="K17" s="10"/>
      <c r="L17" s="28" t="s">
        <v>1262</v>
      </c>
      <c r="M17" s="264" t="s">
        <v>1263</v>
      </c>
      <c r="N17" s="28" t="s">
        <v>1047</v>
      </c>
      <c r="O17" s="28" t="s">
        <v>1264</v>
      </c>
      <c r="P17" s="28" t="s">
        <v>1265</v>
      </c>
      <c r="Q17" s="262" t="s">
        <v>1266</v>
      </c>
    </row>
    <row r="18" spans="1:17" ht="45" customHeight="1" thickBot="1" thickTop="1">
      <c r="A18" s="451"/>
      <c r="B18" s="6"/>
      <c r="C18" s="260" t="s">
        <v>1240</v>
      </c>
      <c r="D18" s="257" t="s">
        <v>1608</v>
      </c>
      <c r="E18" s="199" t="s">
        <v>534</v>
      </c>
      <c r="F18" s="199" t="s">
        <v>1061</v>
      </c>
      <c r="G18" s="199" t="s">
        <v>1064</v>
      </c>
      <c r="H18" s="216" t="s">
        <v>1229</v>
      </c>
      <c r="I18" s="241"/>
      <c r="J18" s="189"/>
      <c r="K18" s="10"/>
      <c r="L18" s="28" t="s">
        <v>1267</v>
      </c>
      <c r="M18" s="264" t="s">
        <v>1263</v>
      </c>
      <c r="N18" s="28" t="s">
        <v>1047</v>
      </c>
      <c r="O18" s="28" t="s">
        <v>1264</v>
      </c>
      <c r="P18" s="28" t="s">
        <v>541</v>
      </c>
      <c r="Q18" s="262" t="s">
        <v>1266</v>
      </c>
    </row>
    <row r="19" spans="1:17" ht="45" customHeight="1" thickBot="1" thickTop="1">
      <c r="A19" s="451"/>
      <c r="B19" s="6"/>
      <c r="C19" s="260" t="s">
        <v>1284</v>
      </c>
      <c r="D19" s="257" t="s">
        <v>1238</v>
      </c>
      <c r="E19" s="199" t="s">
        <v>534</v>
      </c>
      <c r="F19" s="199" t="s">
        <v>429</v>
      </c>
      <c r="G19" s="199" t="s">
        <v>430</v>
      </c>
      <c r="H19" s="254" t="s">
        <v>1231</v>
      </c>
      <c r="I19" s="241"/>
      <c r="J19" s="189"/>
      <c r="K19" s="10"/>
      <c r="L19" s="28" t="s">
        <v>1268</v>
      </c>
      <c r="M19" s="264" t="s">
        <v>1263</v>
      </c>
      <c r="N19" s="28" t="s">
        <v>1047</v>
      </c>
      <c r="O19" s="28" t="s">
        <v>1269</v>
      </c>
      <c r="P19" s="28" t="s">
        <v>1108</v>
      </c>
      <c r="Q19" s="262" t="s">
        <v>336</v>
      </c>
    </row>
    <row r="20" spans="1:17" ht="45" customHeight="1" thickBot="1" thickTop="1">
      <c r="A20" s="451"/>
      <c r="B20" s="6"/>
      <c r="C20" s="260" t="s">
        <v>1241</v>
      </c>
      <c r="D20" s="257" t="s">
        <v>1238</v>
      </c>
      <c r="E20" s="199" t="s">
        <v>534</v>
      </c>
      <c r="F20" s="259" t="s">
        <v>1126</v>
      </c>
      <c r="G20" s="259" t="s">
        <v>575</v>
      </c>
      <c r="H20" s="254" t="s">
        <v>1243</v>
      </c>
      <c r="I20" s="241"/>
      <c r="J20" s="189"/>
      <c r="K20" s="10"/>
      <c r="L20" s="28" t="s">
        <v>1270</v>
      </c>
      <c r="M20" s="264" t="s">
        <v>1263</v>
      </c>
      <c r="N20" s="257" t="s">
        <v>1271</v>
      </c>
      <c r="O20" s="257" t="s">
        <v>522</v>
      </c>
      <c r="P20" s="28" t="s">
        <v>1272</v>
      </c>
      <c r="Q20" s="204" t="s">
        <v>1273</v>
      </c>
    </row>
    <row r="21" spans="1:17" ht="45" customHeight="1" thickBot="1" thickTop="1">
      <c r="A21" s="451"/>
      <c r="B21" s="6"/>
      <c r="C21" s="260" t="s">
        <v>1248</v>
      </c>
      <c r="D21" s="257" t="s">
        <v>1244</v>
      </c>
      <c r="E21" s="199" t="s">
        <v>1245</v>
      </c>
      <c r="F21" s="199" t="s">
        <v>1246</v>
      </c>
      <c r="G21" s="28" t="s">
        <v>476</v>
      </c>
      <c r="H21" s="255" t="s">
        <v>1247</v>
      </c>
      <c r="I21" s="241"/>
      <c r="J21" s="189"/>
      <c r="K21" s="10"/>
      <c r="L21" s="28" t="s">
        <v>1274</v>
      </c>
      <c r="M21" s="264" t="s">
        <v>1263</v>
      </c>
      <c r="N21" s="28" t="s">
        <v>1047</v>
      </c>
      <c r="O21" s="265" t="s">
        <v>1264</v>
      </c>
      <c r="P21" s="265" t="s">
        <v>1117</v>
      </c>
      <c r="Q21" s="263" t="s">
        <v>1275</v>
      </c>
    </row>
    <row r="22" spans="1:17" ht="45" customHeight="1" thickBot="1" thickTop="1">
      <c r="A22" s="451"/>
      <c r="B22" s="6"/>
      <c r="C22" s="260" t="s">
        <v>1259</v>
      </c>
      <c r="D22" s="257" t="s">
        <v>1249</v>
      </c>
      <c r="E22" s="199" t="s">
        <v>1245</v>
      </c>
      <c r="F22" s="199" t="s">
        <v>1250</v>
      </c>
      <c r="G22" s="199" t="s">
        <v>1251</v>
      </c>
      <c r="H22" s="255" t="s">
        <v>1252</v>
      </c>
      <c r="I22" s="241"/>
      <c r="J22" s="189"/>
      <c r="K22" s="10"/>
      <c r="L22" s="28" t="s">
        <v>1276</v>
      </c>
      <c r="M22" s="264" t="s">
        <v>1263</v>
      </c>
      <c r="N22" s="28" t="s">
        <v>1047</v>
      </c>
      <c r="O22" s="265" t="s">
        <v>1126</v>
      </c>
      <c r="P22" s="265" t="s">
        <v>1277</v>
      </c>
      <c r="Q22" s="263" t="s">
        <v>1278</v>
      </c>
    </row>
    <row r="23" spans="1:17" ht="45" customHeight="1" thickBot="1" thickTop="1">
      <c r="A23" s="451"/>
      <c r="B23" s="6"/>
      <c r="C23" s="260" t="s">
        <v>1260</v>
      </c>
      <c r="D23" s="257" t="s">
        <v>1249</v>
      </c>
      <c r="E23" s="199" t="s">
        <v>1245</v>
      </c>
      <c r="F23" s="199" t="s">
        <v>1253</v>
      </c>
      <c r="G23" s="28" t="s">
        <v>1191</v>
      </c>
      <c r="H23" s="255" t="s">
        <v>1254</v>
      </c>
      <c r="I23" s="241"/>
      <c r="J23" s="189"/>
      <c r="K23" s="10"/>
      <c r="L23" s="28" t="s">
        <v>1279</v>
      </c>
      <c r="M23" s="208" t="s">
        <v>1280</v>
      </c>
      <c r="N23" s="28" t="s">
        <v>1047</v>
      </c>
      <c r="O23" s="265" t="s">
        <v>1126</v>
      </c>
      <c r="P23" s="265" t="s">
        <v>1277</v>
      </c>
      <c r="Q23" s="263" t="s">
        <v>1281</v>
      </c>
    </row>
    <row r="24" spans="1:17" ht="45" customHeight="1" thickBot="1" thickTop="1">
      <c r="A24" s="451"/>
      <c r="B24" s="6"/>
      <c r="C24" s="260" t="s">
        <v>1261</v>
      </c>
      <c r="D24" s="257" t="s">
        <v>1249</v>
      </c>
      <c r="E24" s="199" t="s">
        <v>1255</v>
      </c>
      <c r="F24" s="199" t="s">
        <v>1256</v>
      </c>
      <c r="G24" s="199" t="s">
        <v>1257</v>
      </c>
      <c r="H24" s="255" t="s">
        <v>1258</v>
      </c>
      <c r="I24" s="241"/>
      <c r="J24" s="189"/>
      <c r="K24" s="10"/>
      <c r="L24" s="28" t="s">
        <v>1282</v>
      </c>
      <c r="M24" s="208" t="s">
        <v>1280</v>
      </c>
      <c r="N24" s="28" t="s">
        <v>1047</v>
      </c>
      <c r="O24" s="265" t="s">
        <v>1126</v>
      </c>
      <c r="P24" s="265" t="s">
        <v>1128</v>
      </c>
      <c r="Q24" s="263" t="s">
        <v>1283</v>
      </c>
    </row>
    <row r="25" spans="1:17" ht="45" customHeight="1" thickTop="1">
      <c r="A25" s="451"/>
      <c r="B25" s="6"/>
      <c r="C25" s="260" t="s">
        <v>1286</v>
      </c>
      <c r="D25" s="257" t="s">
        <v>1287</v>
      </c>
      <c r="E25" s="199" t="s">
        <v>1245</v>
      </c>
      <c r="F25" s="199" t="s">
        <v>1246</v>
      </c>
      <c r="G25" s="199" t="s">
        <v>775</v>
      </c>
      <c r="H25" s="255" t="s">
        <v>1288</v>
      </c>
      <c r="I25" s="241"/>
      <c r="J25" s="189"/>
      <c r="K25" s="10"/>
      <c r="L25" s="266"/>
      <c r="M25" s="266"/>
      <c r="N25" s="267"/>
      <c r="O25" s="267"/>
      <c r="P25" s="267"/>
      <c r="Q25" s="266"/>
    </row>
    <row r="26" spans="1:17" ht="45" customHeight="1">
      <c r="A26" s="451"/>
      <c r="B26" s="6"/>
      <c r="C26" s="260" t="s">
        <v>1291</v>
      </c>
      <c r="D26" s="257" t="s">
        <v>1287</v>
      </c>
      <c r="E26" s="199" t="s">
        <v>1245</v>
      </c>
      <c r="F26" s="199" t="s">
        <v>1246</v>
      </c>
      <c r="G26" s="13" t="s">
        <v>35</v>
      </c>
      <c r="H26" s="255" t="s">
        <v>1292</v>
      </c>
      <c r="I26" s="241"/>
      <c r="J26" s="189"/>
      <c r="K26" s="10"/>
      <c r="L26" s="13">
        <v>113</v>
      </c>
      <c r="M26" s="14" t="s">
        <v>1046</v>
      </c>
      <c r="N26" s="199" t="s">
        <v>534</v>
      </c>
      <c r="O26" s="199" t="s">
        <v>913</v>
      </c>
      <c r="P26" s="199" t="s">
        <v>849</v>
      </c>
      <c r="Q26" s="200" t="s">
        <v>914</v>
      </c>
    </row>
    <row r="27" spans="1:17" ht="50.25" customHeight="1">
      <c r="A27" s="451"/>
      <c r="B27" s="6"/>
      <c r="C27" s="260" t="s">
        <v>1466</v>
      </c>
      <c r="D27" s="257" t="s">
        <v>772</v>
      </c>
      <c r="E27" s="199" t="s">
        <v>547</v>
      </c>
      <c r="F27" s="199" t="s">
        <v>471</v>
      </c>
      <c r="G27" s="14" t="s">
        <v>1251</v>
      </c>
      <c r="H27" s="338" t="s">
        <v>1468</v>
      </c>
      <c r="I27" s="241"/>
      <c r="J27" s="189"/>
      <c r="K27" s="10"/>
      <c r="L27" s="13"/>
      <c r="M27" s="14"/>
      <c r="N27" s="199"/>
      <c r="O27" s="199"/>
      <c r="P27" s="199"/>
      <c r="Q27" s="200"/>
    </row>
    <row r="28" spans="1:17" ht="45" customHeight="1">
      <c r="A28" s="451"/>
      <c r="B28" s="6"/>
      <c r="C28" s="260" t="s">
        <v>1476</v>
      </c>
      <c r="D28" s="257" t="s">
        <v>772</v>
      </c>
      <c r="E28" s="199" t="s">
        <v>1469</v>
      </c>
      <c r="F28" s="199" t="s">
        <v>1471</v>
      </c>
      <c r="G28" s="14" t="s">
        <v>1473</v>
      </c>
      <c r="H28" s="424" t="s">
        <v>1475</v>
      </c>
      <c r="I28" s="241"/>
      <c r="J28" s="189"/>
      <c r="K28" s="10"/>
      <c r="L28" s="13"/>
      <c r="M28" s="14"/>
      <c r="N28" s="199"/>
      <c r="O28" s="199"/>
      <c r="P28" s="199"/>
      <c r="Q28" s="200"/>
    </row>
    <row r="29" spans="1:17" ht="45" customHeight="1">
      <c r="A29" s="451"/>
      <c r="B29" s="6"/>
      <c r="C29" s="260" t="s">
        <v>1582</v>
      </c>
      <c r="D29" s="257" t="s">
        <v>1290</v>
      </c>
      <c r="E29" s="199" t="s">
        <v>547</v>
      </c>
      <c r="F29" s="212" t="s">
        <v>919</v>
      </c>
      <c r="G29" s="212" t="s">
        <v>436</v>
      </c>
      <c r="H29" s="201" t="s">
        <v>349</v>
      </c>
      <c r="I29" s="241"/>
      <c r="J29" s="189"/>
      <c r="K29" s="10"/>
      <c r="L29" s="13"/>
      <c r="M29" s="14"/>
      <c r="N29" s="199"/>
      <c r="O29" s="199"/>
      <c r="P29" s="199"/>
      <c r="Q29" s="200"/>
    </row>
    <row r="30" spans="1:17" ht="45" customHeight="1">
      <c r="A30" s="451"/>
      <c r="B30" s="6"/>
      <c r="C30" s="260" t="s">
        <v>1580</v>
      </c>
      <c r="D30" s="257" t="s">
        <v>1290</v>
      </c>
      <c r="E30" s="199" t="s">
        <v>547</v>
      </c>
      <c r="F30" s="28" t="s">
        <v>553</v>
      </c>
      <c r="G30" s="28" t="s">
        <v>1191</v>
      </c>
      <c r="H30" s="201" t="s">
        <v>852</v>
      </c>
      <c r="I30" s="241"/>
      <c r="J30" s="189"/>
      <c r="K30" s="10"/>
      <c r="L30" s="13"/>
      <c r="M30" s="14"/>
      <c r="N30" s="199"/>
      <c r="O30" s="199"/>
      <c r="P30" s="199"/>
      <c r="Q30" s="200"/>
    </row>
    <row r="31" spans="1:17" ht="45" customHeight="1">
      <c r="A31" s="451"/>
      <c r="B31" s="6"/>
      <c r="C31" s="260" t="s">
        <v>1581</v>
      </c>
      <c r="D31" s="257" t="s">
        <v>1290</v>
      </c>
      <c r="E31" s="199" t="s">
        <v>547</v>
      </c>
      <c r="F31" s="13" t="s">
        <v>554</v>
      </c>
      <c r="G31" s="13" t="s">
        <v>463</v>
      </c>
      <c r="H31" s="219" t="s">
        <v>464</v>
      </c>
      <c r="I31" s="241"/>
      <c r="J31" s="189"/>
      <c r="K31" s="10"/>
      <c r="L31" s="13"/>
      <c r="M31" s="14"/>
      <c r="N31" s="199"/>
      <c r="O31" s="199"/>
      <c r="P31" s="199"/>
      <c r="Q31" s="200"/>
    </row>
    <row r="32" spans="1:17" ht="45" customHeight="1">
      <c r="A32" s="451"/>
      <c r="B32" s="6"/>
      <c r="C32" s="260" t="s">
        <v>1289</v>
      </c>
      <c r="D32" s="257" t="s">
        <v>1290</v>
      </c>
      <c r="E32" s="199" t="s">
        <v>1245</v>
      </c>
      <c r="F32" s="13" t="s">
        <v>557</v>
      </c>
      <c r="G32" s="84" t="s">
        <v>934</v>
      </c>
      <c r="H32" s="255" t="s">
        <v>1293</v>
      </c>
      <c r="I32" s="241"/>
      <c r="J32" s="189"/>
      <c r="K32" s="10"/>
      <c r="L32" s="13">
        <v>114</v>
      </c>
      <c r="M32" s="14" t="s">
        <v>1046</v>
      </c>
      <c r="N32" s="199" t="s">
        <v>534</v>
      </c>
      <c r="O32" s="199" t="s">
        <v>913</v>
      </c>
      <c r="P32" s="199" t="s">
        <v>535</v>
      </c>
      <c r="Q32" s="201" t="s">
        <v>536</v>
      </c>
    </row>
    <row r="33" spans="1:17" ht="45" customHeight="1">
      <c r="A33" s="451"/>
      <c r="B33" s="6"/>
      <c r="C33" s="260" t="s">
        <v>1294</v>
      </c>
      <c r="D33" s="257" t="s">
        <v>1290</v>
      </c>
      <c r="E33" s="199" t="s">
        <v>492</v>
      </c>
      <c r="F33" s="13" t="s">
        <v>495</v>
      </c>
      <c r="G33" s="13" t="s">
        <v>77</v>
      </c>
      <c r="H33" s="255" t="s">
        <v>1295</v>
      </c>
      <c r="I33" s="241"/>
      <c r="J33" s="189"/>
      <c r="K33" s="10"/>
      <c r="L33" s="13">
        <v>122</v>
      </c>
      <c r="M33" s="14" t="s">
        <v>1046</v>
      </c>
      <c r="N33" s="199" t="s">
        <v>534</v>
      </c>
      <c r="O33" s="199" t="s">
        <v>1061</v>
      </c>
      <c r="P33" s="199" t="s">
        <v>1062</v>
      </c>
      <c r="Q33" s="200" t="s">
        <v>1063</v>
      </c>
    </row>
    <row r="34" spans="1:17" ht="45" customHeight="1">
      <c r="A34" s="451"/>
      <c r="B34" s="6"/>
      <c r="C34" s="260"/>
      <c r="D34" s="257"/>
      <c r="E34" s="199"/>
      <c r="F34" s="13"/>
      <c r="G34" s="84"/>
      <c r="H34" s="255"/>
      <c r="I34" s="241"/>
      <c r="J34" s="189"/>
      <c r="K34" s="10"/>
      <c r="L34" s="13">
        <v>124</v>
      </c>
      <c r="M34" s="14" t="s">
        <v>1046</v>
      </c>
      <c r="N34" s="199" t="s">
        <v>534</v>
      </c>
      <c r="O34" s="199" t="s">
        <v>1061</v>
      </c>
      <c r="P34" s="199" t="s">
        <v>1064</v>
      </c>
      <c r="Q34" s="200" t="s">
        <v>863</v>
      </c>
    </row>
    <row r="35" spans="1:17" s="7" customFormat="1" ht="45" customHeight="1">
      <c r="A35" s="451"/>
      <c r="B35" s="6"/>
      <c r="C35" s="28" t="s">
        <v>1262</v>
      </c>
      <c r="D35" s="199" t="s">
        <v>1263</v>
      </c>
      <c r="E35" s="28" t="s">
        <v>1047</v>
      </c>
      <c r="F35" s="28" t="s">
        <v>1264</v>
      </c>
      <c r="G35" s="28" t="s">
        <v>1265</v>
      </c>
      <c r="H35" s="262" t="s">
        <v>1266</v>
      </c>
      <c r="I35" s="241"/>
      <c r="J35" s="189"/>
      <c r="K35" s="10"/>
      <c r="L35" s="13">
        <v>131</v>
      </c>
      <c r="M35" s="14" t="s">
        <v>1046</v>
      </c>
      <c r="N35" s="199" t="s">
        <v>534</v>
      </c>
      <c r="O35" s="28" t="s">
        <v>1086</v>
      </c>
      <c r="P35" s="28" t="s">
        <v>328</v>
      </c>
      <c r="Q35" s="200" t="s">
        <v>537</v>
      </c>
    </row>
    <row r="36" spans="1:17" s="7" customFormat="1" ht="45" customHeight="1">
      <c r="A36" s="451"/>
      <c r="B36" s="6"/>
      <c r="C36" s="28" t="s">
        <v>1267</v>
      </c>
      <c r="D36" s="199" t="s">
        <v>1263</v>
      </c>
      <c r="E36" s="28" t="s">
        <v>1047</v>
      </c>
      <c r="F36" s="28" t="s">
        <v>1264</v>
      </c>
      <c r="G36" s="28" t="s">
        <v>541</v>
      </c>
      <c r="H36" s="262" t="s">
        <v>1266</v>
      </c>
      <c r="I36" s="241"/>
      <c r="J36" s="189"/>
      <c r="K36" s="10"/>
      <c r="L36" s="13">
        <v>132</v>
      </c>
      <c r="M36" s="14" t="s">
        <v>1046</v>
      </c>
      <c r="N36" s="199" t="s">
        <v>534</v>
      </c>
      <c r="O36" s="28" t="s">
        <v>1086</v>
      </c>
      <c r="P36" s="28" t="s">
        <v>538</v>
      </c>
      <c r="Q36" s="201"/>
    </row>
    <row r="37" spans="1:17" s="7" customFormat="1" ht="45" customHeight="1">
      <c r="A37" s="451"/>
      <c r="B37" s="6"/>
      <c r="C37" s="28" t="s">
        <v>1268</v>
      </c>
      <c r="D37" s="199" t="s">
        <v>1263</v>
      </c>
      <c r="E37" s="28" t="s">
        <v>1047</v>
      </c>
      <c r="F37" s="28" t="s">
        <v>1269</v>
      </c>
      <c r="G37" s="28" t="s">
        <v>1108</v>
      </c>
      <c r="H37" s="262" t="s">
        <v>336</v>
      </c>
      <c r="I37" s="241"/>
      <c r="J37" s="189"/>
      <c r="K37" s="10"/>
      <c r="L37" s="13">
        <v>151</v>
      </c>
      <c r="M37" s="14" t="s">
        <v>1046</v>
      </c>
      <c r="N37" s="199" t="s">
        <v>534</v>
      </c>
      <c r="O37" s="28" t="s">
        <v>917</v>
      </c>
      <c r="P37" s="28" t="s">
        <v>539</v>
      </c>
      <c r="Q37" s="204" t="s">
        <v>539</v>
      </c>
    </row>
    <row r="38" spans="1:17" s="7" customFormat="1" ht="45" customHeight="1">
      <c r="A38" s="451"/>
      <c r="B38" s="6"/>
      <c r="C38" s="28" t="s">
        <v>1270</v>
      </c>
      <c r="D38" s="199" t="s">
        <v>1263</v>
      </c>
      <c r="E38" s="14" t="s">
        <v>519</v>
      </c>
      <c r="F38" s="257" t="s">
        <v>522</v>
      </c>
      <c r="G38" s="28" t="s">
        <v>1272</v>
      </c>
      <c r="H38" s="204" t="s">
        <v>1273</v>
      </c>
      <c r="I38" s="241"/>
      <c r="J38" s="189"/>
      <c r="K38" s="10"/>
      <c r="L38" s="13">
        <v>152</v>
      </c>
      <c r="M38" s="14" t="s">
        <v>1046</v>
      </c>
      <c r="N38" s="199" t="s">
        <v>534</v>
      </c>
      <c r="O38" s="28" t="s">
        <v>917</v>
      </c>
      <c r="P38" s="28" t="s">
        <v>540</v>
      </c>
      <c r="Q38" s="204" t="s">
        <v>540</v>
      </c>
    </row>
    <row r="39" spans="1:17" s="7" customFormat="1" ht="45" customHeight="1">
      <c r="A39" s="451"/>
      <c r="B39" s="6"/>
      <c r="C39" s="28" t="s">
        <v>1274</v>
      </c>
      <c r="D39" s="199" t="s">
        <v>1263</v>
      </c>
      <c r="E39" s="28" t="s">
        <v>1047</v>
      </c>
      <c r="F39" s="265" t="s">
        <v>1264</v>
      </c>
      <c r="G39" s="265" t="s">
        <v>1117</v>
      </c>
      <c r="H39" s="263" t="s">
        <v>1275</v>
      </c>
      <c r="I39" s="241"/>
      <c r="J39" s="189"/>
      <c r="K39" s="10"/>
      <c r="L39" s="13">
        <v>161</v>
      </c>
      <c r="M39" s="14" t="s">
        <v>1046</v>
      </c>
      <c r="N39" s="199" t="s">
        <v>534</v>
      </c>
      <c r="O39" s="28" t="s">
        <v>429</v>
      </c>
      <c r="P39" s="28" t="s">
        <v>430</v>
      </c>
      <c r="Q39" s="200" t="s">
        <v>853</v>
      </c>
    </row>
    <row r="40" spans="1:17" s="7" customFormat="1" ht="45" customHeight="1">
      <c r="A40" s="451"/>
      <c r="B40" s="3"/>
      <c r="C40" s="28" t="s">
        <v>1276</v>
      </c>
      <c r="D40" s="199" t="s">
        <v>1263</v>
      </c>
      <c r="E40" s="28" t="s">
        <v>1047</v>
      </c>
      <c r="F40" s="265" t="s">
        <v>1126</v>
      </c>
      <c r="G40" s="265" t="s">
        <v>1277</v>
      </c>
      <c r="H40" s="263" t="s">
        <v>1278</v>
      </c>
      <c r="I40" s="241"/>
      <c r="J40" s="188"/>
      <c r="L40" s="13">
        <v>162</v>
      </c>
      <c r="M40" s="14" t="s">
        <v>1046</v>
      </c>
      <c r="N40" s="199" t="s">
        <v>534</v>
      </c>
      <c r="O40" s="28" t="s">
        <v>429</v>
      </c>
      <c r="P40" s="28" t="s">
        <v>541</v>
      </c>
      <c r="Q40" s="200" t="s">
        <v>431</v>
      </c>
    </row>
    <row r="41" spans="1:17" s="7" customFormat="1" ht="45" customHeight="1">
      <c r="A41" s="451"/>
      <c r="B41" s="3"/>
      <c r="C41" s="28" t="s">
        <v>1633</v>
      </c>
      <c r="D41" s="199" t="s">
        <v>1280</v>
      </c>
      <c r="E41" s="28" t="s">
        <v>1047</v>
      </c>
      <c r="F41" s="28" t="s">
        <v>429</v>
      </c>
      <c r="G41" s="28" t="s">
        <v>541</v>
      </c>
      <c r="H41" s="200" t="s">
        <v>431</v>
      </c>
      <c r="I41" s="241"/>
      <c r="J41" s="188"/>
      <c r="L41" s="13"/>
      <c r="M41" s="14"/>
      <c r="N41" s="199"/>
      <c r="O41" s="28"/>
      <c r="P41" s="28"/>
      <c r="Q41" s="200"/>
    </row>
    <row r="42" spans="1:17" s="7" customFormat="1" ht="45" customHeight="1">
      <c r="A42" s="451"/>
      <c r="B42" s="3"/>
      <c r="C42" s="28" t="s">
        <v>1279</v>
      </c>
      <c r="D42" s="199" t="s">
        <v>1280</v>
      </c>
      <c r="E42" s="28" t="s">
        <v>1047</v>
      </c>
      <c r="F42" s="265" t="s">
        <v>1126</v>
      </c>
      <c r="G42" s="265" t="s">
        <v>1277</v>
      </c>
      <c r="H42" s="263" t="s">
        <v>1281</v>
      </c>
      <c r="I42" s="241"/>
      <c r="J42" s="188"/>
      <c r="L42" s="13">
        <v>164</v>
      </c>
      <c r="M42" s="14" t="s">
        <v>1046</v>
      </c>
      <c r="N42" s="199" t="s">
        <v>534</v>
      </c>
      <c r="O42" s="28" t="s">
        <v>429</v>
      </c>
      <c r="P42" s="84" t="s">
        <v>1117</v>
      </c>
      <c r="Q42" s="201" t="s">
        <v>542</v>
      </c>
    </row>
    <row r="43" spans="1:17" s="7" customFormat="1" ht="45" customHeight="1">
      <c r="A43" s="451"/>
      <c r="B43" s="3"/>
      <c r="C43" s="28" t="s">
        <v>1282</v>
      </c>
      <c r="D43" s="199" t="s">
        <v>1280</v>
      </c>
      <c r="E43" s="28" t="s">
        <v>1047</v>
      </c>
      <c r="F43" s="265" t="s">
        <v>1126</v>
      </c>
      <c r="G43" s="265" t="s">
        <v>1128</v>
      </c>
      <c r="H43" s="422" t="s">
        <v>1283</v>
      </c>
      <c r="I43" s="241"/>
      <c r="J43" s="188"/>
      <c r="L43" s="13">
        <v>181</v>
      </c>
      <c r="M43" s="14" t="s">
        <v>1046</v>
      </c>
      <c r="N43" s="199" t="s">
        <v>534</v>
      </c>
      <c r="O43" s="206" t="s">
        <v>1126</v>
      </c>
      <c r="P43" s="84" t="s">
        <v>575</v>
      </c>
      <c r="Q43" s="200" t="s">
        <v>342</v>
      </c>
    </row>
    <row r="44" spans="1:17" s="7" customFormat="1" ht="45" customHeight="1">
      <c r="A44" s="451"/>
      <c r="B44" s="3"/>
      <c r="C44" s="266"/>
      <c r="D44" s="423"/>
      <c r="E44" s="267"/>
      <c r="F44" s="267"/>
      <c r="G44" s="267"/>
      <c r="H44" s="266"/>
      <c r="I44" s="242"/>
      <c r="J44" s="188"/>
      <c r="L44" s="13">
        <v>183</v>
      </c>
      <c r="M44" s="14" t="s">
        <v>1046</v>
      </c>
      <c r="N44" s="199" t="s">
        <v>534</v>
      </c>
      <c r="O44" s="206" t="s">
        <v>1126</v>
      </c>
      <c r="P44" s="84" t="s">
        <v>1132</v>
      </c>
      <c r="Q44" s="200" t="s">
        <v>543</v>
      </c>
    </row>
    <row r="45" spans="1:17" ht="45" customHeight="1">
      <c r="A45" s="451"/>
      <c r="B45" s="3"/>
      <c r="C45" s="13">
        <v>113</v>
      </c>
      <c r="D45" s="14" t="s">
        <v>1046</v>
      </c>
      <c r="E45" s="199" t="s">
        <v>534</v>
      </c>
      <c r="F45" s="199" t="s">
        <v>913</v>
      </c>
      <c r="G45" s="199" t="s">
        <v>849</v>
      </c>
      <c r="H45" s="200" t="s">
        <v>914</v>
      </c>
      <c r="I45" s="243"/>
      <c r="L45" s="13"/>
      <c r="M45" s="14"/>
      <c r="N45" s="199"/>
      <c r="O45" s="206"/>
      <c r="P45" s="84"/>
      <c r="Q45" s="201"/>
    </row>
    <row r="46" spans="1:17" ht="45" customHeight="1">
      <c r="A46" s="451"/>
      <c r="B46" s="3"/>
      <c r="C46" s="13">
        <v>114</v>
      </c>
      <c r="D46" s="14" t="s">
        <v>1046</v>
      </c>
      <c r="E46" s="199" t="s">
        <v>534</v>
      </c>
      <c r="F46" s="199" t="s">
        <v>913</v>
      </c>
      <c r="G46" s="199" t="s">
        <v>535</v>
      </c>
      <c r="H46" s="201" t="s">
        <v>536</v>
      </c>
      <c r="I46" s="243"/>
      <c r="L46" s="14" t="s">
        <v>918</v>
      </c>
      <c r="M46" s="14" t="s">
        <v>1046</v>
      </c>
      <c r="N46" s="199" t="s">
        <v>534</v>
      </c>
      <c r="O46" s="206" t="s">
        <v>1126</v>
      </c>
      <c r="P46" s="84" t="s">
        <v>544</v>
      </c>
      <c r="Q46" s="200" t="s">
        <v>851</v>
      </c>
    </row>
    <row r="47" spans="1:17" ht="45" customHeight="1" thickBot="1">
      <c r="A47" s="451"/>
      <c r="B47" s="3"/>
      <c r="C47" s="13">
        <v>122</v>
      </c>
      <c r="D47" s="14" t="s">
        <v>1046</v>
      </c>
      <c r="E47" s="199" t="s">
        <v>534</v>
      </c>
      <c r="F47" s="199" t="s">
        <v>1061</v>
      </c>
      <c r="G47" s="199" t="s">
        <v>1062</v>
      </c>
      <c r="H47" s="200" t="s">
        <v>1063</v>
      </c>
      <c r="I47" s="243"/>
      <c r="L47" s="207">
        <v>191</v>
      </c>
      <c r="M47" s="87" t="s">
        <v>1046</v>
      </c>
      <c r="N47" s="208" t="s">
        <v>534</v>
      </c>
      <c r="O47" s="209" t="s">
        <v>435</v>
      </c>
      <c r="P47" s="88" t="s">
        <v>545</v>
      </c>
      <c r="Q47" s="210" t="s">
        <v>546</v>
      </c>
    </row>
    <row r="48" spans="1:17" ht="45" customHeight="1" thickTop="1">
      <c r="A48" s="451"/>
      <c r="B48" s="3"/>
      <c r="C48" s="13">
        <v>124</v>
      </c>
      <c r="D48" s="14" t="s">
        <v>1046</v>
      </c>
      <c r="E48" s="199" t="s">
        <v>534</v>
      </c>
      <c r="F48" s="199" t="s">
        <v>1061</v>
      </c>
      <c r="G48" s="199" t="s">
        <v>1605</v>
      </c>
      <c r="H48" s="200" t="s">
        <v>863</v>
      </c>
      <c r="I48" s="243"/>
      <c r="L48" s="85">
        <v>212</v>
      </c>
      <c r="M48" s="86" t="s">
        <v>1046</v>
      </c>
      <c r="N48" s="211" t="s">
        <v>773</v>
      </c>
      <c r="O48" s="212" t="s">
        <v>919</v>
      </c>
      <c r="P48" s="212" t="s">
        <v>548</v>
      </c>
      <c r="Q48" s="213" t="s">
        <v>349</v>
      </c>
    </row>
    <row r="49" spans="1:17" ht="45" customHeight="1">
      <c r="A49" s="451"/>
      <c r="B49" s="3"/>
      <c r="C49" s="13">
        <v>131</v>
      </c>
      <c r="D49" s="14" t="s">
        <v>1046</v>
      </c>
      <c r="E49" s="199" t="s">
        <v>534</v>
      </c>
      <c r="F49" s="28" t="s">
        <v>1086</v>
      </c>
      <c r="G49" s="28" t="s">
        <v>328</v>
      </c>
      <c r="H49" s="200" t="s">
        <v>537</v>
      </c>
      <c r="I49" s="243"/>
      <c r="L49" s="13">
        <v>214</v>
      </c>
      <c r="M49" s="14" t="s">
        <v>1046</v>
      </c>
      <c r="N49" s="199" t="s">
        <v>547</v>
      </c>
      <c r="O49" s="28" t="s">
        <v>919</v>
      </c>
      <c r="P49" s="28" t="s">
        <v>790</v>
      </c>
      <c r="Q49" s="201" t="s">
        <v>350</v>
      </c>
    </row>
    <row r="50" spans="1:17" ht="45" customHeight="1">
      <c r="A50" s="451"/>
      <c r="B50" s="3"/>
      <c r="C50" s="13">
        <v>132</v>
      </c>
      <c r="D50" s="14" t="s">
        <v>1046</v>
      </c>
      <c r="E50" s="199" t="s">
        <v>534</v>
      </c>
      <c r="F50" s="28" t="s">
        <v>1086</v>
      </c>
      <c r="G50" s="28" t="s">
        <v>538</v>
      </c>
      <c r="H50" s="201"/>
      <c r="I50" s="243"/>
      <c r="L50" s="13">
        <v>217</v>
      </c>
      <c r="M50" s="14" t="s">
        <v>1046</v>
      </c>
      <c r="N50" s="199" t="s">
        <v>547</v>
      </c>
      <c r="O50" s="28" t="s">
        <v>919</v>
      </c>
      <c r="P50" s="28" t="s">
        <v>549</v>
      </c>
      <c r="Q50" s="204" t="s">
        <v>351</v>
      </c>
    </row>
    <row r="51" spans="1:17" ht="45" customHeight="1">
      <c r="A51" s="451"/>
      <c r="B51" s="3"/>
      <c r="C51" s="13">
        <v>151</v>
      </c>
      <c r="D51" s="14" t="s">
        <v>1046</v>
      </c>
      <c r="E51" s="199" t="s">
        <v>534</v>
      </c>
      <c r="F51" s="28" t="s">
        <v>917</v>
      </c>
      <c r="G51" s="28" t="s">
        <v>539</v>
      </c>
      <c r="H51" s="204" t="s">
        <v>539</v>
      </c>
      <c r="I51" s="243"/>
      <c r="L51" s="13">
        <v>221</v>
      </c>
      <c r="M51" s="14" t="s">
        <v>1046</v>
      </c>
      <c r="N51" s="199" t="s">
        <v>547</v>
      </c>
      <c r="O51" s="84" t="s">
        <v>550</v>
      </c>
      <c r="P51" s="84" t="s">
        <v>1161</v>
      </c>
      <c r="Q51" s="215" t="s">
        <v>352</v>
      </c>
    </row>
    <row r="52" spans="1:17" ht="45" customHeight="1">
      <c r="A52" s="451"/>
      <c r="B52" s="3"/>
      <c r="C52" s="13">
        <v>152</v>
      </c>
      <c r="D52" s="14" t="s">
        <v>1046</v>
      </c>
      <c r="E52" s="199" t="s">
        <v>534</v>
      </c>
      <c r="F52" s="28" t="s">
        <v>917</v>
      </c>
      <c r="G52" s="28" t="s">
        <v>540</v>
      </c>
      <c r="H52" s="204" t="s">
        <v>540</v>
      </c>
      <c r="I52" s="241"/>
      <c r="L52" s="13">
        <v>222</v>
      </c>
      <c r="M52" s="14" t="s">
        <v>1046</v>
      </c>
      <c r="N52" s="199" t="s">
        <v>547</v>
      </c>
      <c r="O52" s="84" t="s">
        <v>550</v>
      </c>
      <c r="P52" s="28" t="s">
        <v>1163</v>
      </c>
      <c r="Q52" s="201" t="s">
        <v>442</v>
      </c>
    </row>
    <row r="53" spans="1:17" ht="45" customHeight="1">
      <c r="A53" s="451"/>
      <c r="B53" s="3"/>
      <c r="C53" s="13">
        <v>161</v>
      </c>
      <c r="D53" s="14" t="s">
        <v>1046</v>
      </c>
      <c r="E53" s="199" t="s">
        <v>534</v>
      </c>
      <c r="F53" s="28" t="s">
        <v>429</v>
      </c>
      <c r="G53" s="28" t="s">
        <v>430</v>
      </c>
      <c r="H53" s="200" t="s">
        <v>853</v>
      </c>
      <c r="I53" s="241"/>
      <c r="L53" s="13">
        <v>224</v>
      </c>
      <c r="M53" s="14" t="s">
        <v>1046</v>
      </c>
      <c r="N53" s="199" t="s">
        <v>547</v>
      </c>
      <c r="O53" s="84" t="s">
        <v>550</v>
      </c>
      <c r="P53" s="28" t="s">
        <v>1167</v>
      </c>
      <c r="Q53" s="200" t="s">
        <v>1169</v>
      </c>
    </row>
    <row r="54" spans="1:17" ht="45" customHeight="1">
      <c r="A54" s="451"/>
      <c r="B54" s="5"/>
      <c r="C54" s="13">
        <v>162</v>
      </c>
      <c r="D54" s="14" t="s">
        <v>1046</v>
      </c>
      <c r="E54" s="199" t="s">
        <v>534</v>
      </c>
      <c r="F54" s="28" t="s">
        <v>429</v>
      </c>
      <c r="G54" s="28" t="s">
        <v>541</v>
      </c>
      <c r="H54" s="200" t="s">
        <v>431</v>
      </c>
      <c r="I54" s="241"/>
      <c r="L54" s="13">
        <v>231</v>
      </c>
      <c r="M54" s="14" t="s">
        <v>1046</v>
      </c>
      <c r="N54" s="199" t="s">
        <v>547</v>
      </c>
      <c r="O54" s="28" t="s">
        <v>551</v>
      </c>
      <c r="P54" s="28" t="s">
        <v>1171</v>
      </c>
      <c r="Q54" s="201" t="s">
        <v>552</v>
      </c>
    </row>
    <row r="55" spans="1:17" ht="45" customHeight="1">
      <c r="A55" s="451"/>
      <c r="B55" s="5"/>
      <c r="C55" s="13">
        <v>164</v>
      </c>
      <c r="D55" s="14" t="s">
        <v>1046</v>
      </c>
      <c r="E55" s="199" t="s">
        <v>534</v>
      </c>
      <c r="F55" s="28" t="s">
        <v>429</v>
      </c>
      <c r="G55" s="84" t="s">
        <v>1117</v>
      </c>
      <c r="H55" s="201" t="s">
        <v>542</v>
      </c>
      <c r="I55" s="241"/>
      <c r="L55" s="13">
        <v>236</v>
      </c>
      <c r="M55" s="14" t="s">
        <v>1046</v>
      </c>
      <c r="N55" s="199" t="s">
        <v>547</v>
      </c>
      <c r="O55" s="28" t="s">
        <v>551</v>
      </c>
      <c r="P55" s="28" t="s">
        <v>1181</v>
      </c>
      <c r="Q55" s="201" t="s">
        <v>445</v>
      </c>
    </row>
    <row r="56" spans="1:17" ht="45" customHeight="1">
      <c r="A56" s="451"/>
      <c r="B56" s="5"/>
      <c r="C56" s="13">
        <v>181</v>
      </c>
      <c r="D56" s="14" t="s">
        <v>1046</v>
      </c>
      <c r="E56" s="199" t="s">
        <v>534</v>
      </c>
      <c r="F56" s="206" t="s">
        <v>1126</v>
      </c>
      <c r="G56" s="84" t="s">
        <v>575</v>
      </c>
      <c r="H56" s="200" t="s">
        <v>342</v>
      </c>
      <c r="I56" s="241"/>
      <c r="L56" s="13">
        <v>241</v>
      </c>
      <c r="M56" s="14" t="s">
        <v>1046</v>
      </c>
      <c r="N56" s="199" t="s">
        <v>547</v>
      </c>
      <c r="O56" s="28" t="s">
        <v>553</v>
      </c>
      <c r="P56" s="28" t="s">
        <v>1191</v>
      </c>
      <c r="Q56" s="201" t="s">
        <v>852</v>
      </c>
    </row>
    <row r="57" spans="1:17" ht="45" customHeight="1">
      <c r="A57" s="451"/>
      <c r="B57" s="5"/>
      <c r="C57" s="13">
        <v>183</v>
      </c>
      <c r="D57" s="14" t="s">
        <v>1046</v>
      </c>
      <c r="E57" s="199" t="s">
        <v>534</v>
      </c>
      <c r="F57" s="206" t="s">
        <v>1126</v>
      </c>
      <c r="G57" s="84" t="s">
        <v>1132</v>
      </c>
      <c r="H57" s="200" t="s">
        <v>543</v>
      </c>
      <c r="I57" s="241"/>
      <c r="L57" s="13">
        <v>246</v>
      </c>
      <c r="M57" s="14" t="s">
        <v>1046</v>
      </c>
      <c r="N57" s="199" t="s">
        <v>547</v>
      </c>
      <c r="O57" s="28" t="s">
        <v>553</v>
      </c>
      <c r="P57" s="13" t="s">
        <v>448</v>
      </c>
      <c r="Q57" s="201" t="s">
        <v>920</v>
      </c>
    </row>
    <row r="58" spans="1:17" ht="45" customHeight="1">
      <c r="A58" s="451"/>
      <c r="B58" s="5"/>
      <c r="C58" s="14" t="s">
        <v>918</v>
      </c>
      <c r="D58" s="14" t="s">
        <v>1046</v>
      </c>
      <c r="E58" s="199" t="s">
        <v>534</v>
      </c>
      <c r="F58" s="206" t="s">
        <v>1126</v>
      </c>
      <c r="G58" s="84" t="s">
        <v>434</v>
      </c>
      <c r="H58" s="200" t="s">
        <v>851</v>
      </c>
      <c r="I58" s="241"/>
      <c r="L58" s="217">
        <v>251</v>
      </c>
      <c r="M58" s="14" t="s">
        <v>1046</v>
      </c>
      <c r="N58" s="199" t="s">
        <v>547</v>
      </c>
      <c r="O58" s="13" t="s">
        <v>554</v>
      </c>
      <c r="P58" s="13" t="s">
        <v>1199</v>
      </c>
      <c r="Q58" s="218" t="s">
        <v>453</v>
      </c>
    </row>
    <row r="59" spans="1:17" ht="45" customHeight="1" thickBot="1">
      <c r="A59" s="451"/>
      <c r="B59" s="5"/>
      <c r="C59" s="207">
        <v>191</v>
      </c>
      <c r="D59" s="87" t="s">
        <v>1046</v>
      </c>
      <c r="E59" s="208" t="s">
        <v>534</v>
      </c>
      <c r="F59" s="209" t="s">
        <v>435</v>
      </c>
      <c r="G59" s="88" t="s">
        <v>545</v>
      </c>
      <c r="H59" s="210" t="s">
        <v>546</v>
      </c>
      <c r="I59" s="241"/>
      <c r="L59" s="13">
        <v>252</v>
      </c>
      <c r="M59" s="14" t="s">
        <v>1046</v>
      </c>
      <c r="N59" s="199" t="s">
        <v>547</v>
      </c>
      <c r="O59" s="13" t="s">
        <v>554</v>
      </c>
      <c r="P59" s="13" t="s">
        <v>454</v>
      </c>
      <c r="Q59" s="219" t="s">
        <v>922</v>
      </c>
    </row>
    <row r="60" spans="1:17" ht="45" customHeight="1" thickTop="1">
      <c r="A60" s="451"/>
      <c r="B60" s="5"/>
      <c r="C60" s="85">
        <v>212</v>
      </c>
      <c r="D60" s="86" t="s">
        <v>1046</v>
      </c>
      <c r="E60" s="211" t="s">
        <v>547</v>
      </c>
      <c r="F60" s="212" t="s">
        <v>919</v>
      </c>
      <c r="G60" s="212" t="s">
        <v>436</v>
      </c>
      <c r="H60" s="213" t="s">
        <v>349</v>
      </c>
      <c r="I60" s="241"/>
      <c r="L60" s="13">
        <v>254</v>
      </c>
      <c r="M60" s="14" t="s">
        <v>1046</v>
      </c>
      <c r="N60" s="199" t="s">
        <v>547</v>
      </c>
      <c r="O60" s="13" t="s">
        <v>554</v>
      </c>
      <c r="P60" s="13" t="s">
        <v>456</v>
      </c>
      <c r="Q60" s="219" t="s">
        <v>924</v>
      </c>
    </row>
    <row r="61" spans="1:17" s="2" customFormat="1" ht="45" customHeight="1">
      <c r="A61" s="8"/>
      <c r="B61" s="5"/>
      <c r="C61" s="13">
        <v>214</v>
      </c>
      <c r="D61" s="14" t="s">
        <v>1046</v>
      </c>
      <c r="E61" s="199" t="s">
        <v>547</v>
      </c>
      <c r="F61" s="28" t="s">
        <v>919</v>
      </c>
      <c r="G61" s="28" t="s">
        <v>790</v>
      </c>
      <c r="H61" s="201" t="s">
        <v>350</v>
      </c>
      <c r="I61" s="241"/>
      <c r="J61" s="190"/>
      <c r="K61" s="11"/>
      <c r="L61" s="13">
        <v>255</v>
      </c>
      <c r="M61" s="14" t="s">
        <v>1046</v>
      </c>
      <c r="N61" s="199" t="s">
        <v>547</v>
      </c>
      <c r="O61" s="13" t="s">
        <v>554</v>
      </c>
      <c r="P61" s="13" t="s">
        <v>458</v>
      </c>
      <c r="Q61" s="219" t="s">
        <v>461</v>
      </c>
    </row>
    <row r="62" spans="1:17" s="2" customFormat="1" ht="45" customHeight="1">
      <c r="A62" s="8"/>
      <c r="B62" s="5"/>
      <c r="C62" s="13">
        <v>217</v>
      </c>
      <c r="D62" s="14" t="s">
        <v>1046</v>
      </c>
      <c r="E62" s="199" t="s">
        <v>547</v>
      </c>
      <c r="F62" s="28" t="s">
        <v>919</v>
      </c>
      <c r="G62" s="28" t="s">
        <v>438</v>
      </c>
      <c r="H62" s="204" t="s">
        <v>351</v>
      </c>
      <c r="I62" s="241"/>
      <c r="J62" s="187"/>
      <c r="K62" s="12"/>
      <c r="L62" s="13">
        <v>256</v>
      </c>
      <c r="M62" s="14" t="s">
        <v>1046</v>
      </c>
      <c r="N62" s="199" t="s">
        <v>547</v>
      </c>
      <c r="O62" s="13" t="s">
        <v>554</v>
      </c>
      <c r="P62" s="13" t="s">
        <v>462</v>
      </c>
      <c r="Q62" s="219" t="s">
        <v>927</v>
      </c>
    </row>
    <row r="63" spans="1:17" s="2" customFormat="1" ht="45" customHeight="1">
      <c r="A63" s="8"/>
      <c r="B63" s="5"/>
      <c r="C63" s="13">
        <v>221</v>
      </c>
      <c r="D63" s="14" t="s">
        <v>1046</v>
      </c>
      <c r="E63" s="199" t="s">
        <v>547</v>
      </c>
      <c r="F63" s="84" t="s">
        <v>550</v>
      </c>
      <c r="G63" s="84" t="s">
        <v>1161</v>
      </c>
      <c r="H63" s="215" t="s">
        <v>352</v>
      </c>
      <c r="I63" s="241"/>
      <c r="J63" s="187"/>
      <c r="K63" s="12"/>
      <c r="L63" s="13">
        <v>257</v>
      </c>
      <c r="M63" s="14" t="s">
        <v>1046</v>
      </c>
      <c r="N63" s="199" t="s">
        <v>547</v>
      </c>
      <c r="O63" s="13" t="s">
        <v>554</v>
      </c>
      <c r="P63" s="13" t="s">
        <v>463</v>
      </c>
      <c r="Q63" s="219" t="s">
        <v>464</v>
      </c>
    </row>
    <row r="64" spans="1:17" s="2" customFormat="1" ht="45" customHeight="1">
      <c r="A64" s="8"/>
      <c r="B64" s="5"/>
      <c r="C64" s="13">
        <v>222</v>
      </c>
      <c r="D64" s="14" t="s">
        <v>1046</v>
      </c>
      <c r="E64" s="199" t="s">
        <v>547</v>
      </c>
      <c r="F64" s="84" t="s">
        <v>550</v>
      </c>
      <c r="G64" s="28" t="s">
        <v>1163</v>
      </c>
      <c r="H64" s="201" t="s">
        <v>442</v>
      </c>
      <c r="I64" s="241"/>
      <c r="J64" s="187"/>
      <c r="K64" s="12"/>
      <c r="L64" s="13">
        <v>258</v>
      </c>
      <c r="M64" s="14" t="s">
        <v>1046</v>
      </c>
      <c r="N64" s="199" t="s">
        <v>547</v>
      </c>
      <c r="O64" s="13" t="s">
        <v>554</v>
      </c>
      <c r="P64" s="13" t="s">
        <v>1207</v>
      </c>
      <c r="Q64" s="219"/>
    </row>
    <row r="65" spans="1:17" s="2" customFormat="1" ht="45" customHeight="1">
      <c r="A65" s="8"/>
      <c r="B65" s="5"/>
      <c r="C65" s="13">
        <v>224</v>
      </c>
      <c r="D65" s="14" t="s">
        <v>1046</v>
      </c>
      <c r="E65" s="199" t="s">
        <v>547</v>
      </c>
      <c r="F65" s="84" t="s">
        <v>550</v>
      </c>
      <c r="G65" s="28" t="s">
        <v>1167</v>
      </c>
      <c r="H65" s="200" t="s">
        <v>1169</v>
      </c>
      <c r="I65" s="241"/>
      <c r="J65" s="187"/>
      <c r="K65" s="12"/>
      <c r="L65" s="13">
        <v>261</v>
      </c>
      <c r="M65" s="14" t="s">
        <v>1046</v>
      </c>
      <c r="N65" s="199" t="s">
        <v>547</v>
      </c>
      <c r="O65" s="13" t="s">
        <v>555</v>
      </c>
      <c r="P65" s="13" t="s">
        <v>1214</v>
      </c>
      <c r="Q65" s="219" t="s">
        <v>556</v>
      </c>
    </row>
    <row r="66" spans="1:17" s="2" customFormat="1" ht="45" customHeight="1">
      <c r="A66" s="8"/>
      <c r="B66" s="5"/>
      <c r="C66" s="13">
        <v>231</v>
      </c>
      <c r="D66" s="14" t="s">
        <v>1046</v>
      </c>
      <c r="E66" s="199" t="s">
        <v>547</v>
      </c>
      <c r="F66" s="28" t="s">
        <v>441</v>
      </c>
      <c r="G66" s="28" t="s">
        <v>1171</v>
      </c>
      <c r="H66" s="201" t="s">
        <v>552</v>
      </c>
      <c r="I66" s="241"/>
      <c r="J66" s="187"/>
      <c r="K66" s="12"/>
      <c r="L66" s="13">
        <v>264</v>
      </c>
      <c r="M66" s="14" t="s">
        <v>1046</v>
      </c>
      <c r="N66" s="199" t="s">
        <v>547</v>
      </c>
      <c r="O66" s="13" t="s">
        <v>555</v>
      </c>
      <c r="P66" s="13" t="s">
        <v>1</v>
      </c>
      <c r="Q66" s="219" t="s">
        <v>469</v>
      </c>
    </row>
    <row r="67" spans="1:17" s="2" customFormat="1" ht="45" customHeight="1">
      <c r="A67" s="8"/>
      <c r="B67" s="5"/>
      <c r="C67" s="13">
        <v>236</v>
      </c>
      <c r="D67" s="14" t="s">
        <v>1046</v>
      </c>
      <c r="E67" s="199" t="s">
        <v>547</v>
      </c>
      <c r="F67" s="28" t="s">
        <v>441</v>
      </c>
      <c r="G67" s="28" t="s">
        <v>1181</v>
      </c>
      <c r="H67" s="201" t="s">
        <v>445</v>
      </c>
      <c r="I67" s="241"/>
      <c r="J67" s="187"/>
      <c r="K67" s="12"/>
      <c r="L67" s="13" t="s">
        <v>929</v>
      </c>
      <c r="M67" s="14" t="s">
        <v>1046</v>
      </c>
      <c r="N67" s="199" t="s">
        <v>547</v>
      </c>
      <c r="O67" s="13" t="s">
        <v>555</v>
      </c>
      <c r="P67" s="84" t="s">
        <v>11</v>
      </c>
      <c r="Q67" s="220" t="s">
        <v>384</v>
      </c>
    </row>
    <row r="68" spans="1:17" s="2" customFormat="1" ht="45" customHeight="1">
      <c r="A68" s="8"/>
      <c r="B68" s="5"/>
      <c r="C68" s="13">
        <v>241</v>
      </c>
      <c r="D68" s="14" t="s">
        <v>1046</v>
      </c>
      <c r="E68" s="199" t="s">
        <v>547</v>
      </c>
      <c r="F68" s="28" t="s">
        <v>553</v>
      </c>
      <c r="G68" s="28" t="s">
        <v>1191</v>
      </c>
      <c r="H68" s="201" t="s">
        <v>852</v>
      </c>
      <c r="I68" s="241"/>
      <c r="J68" s="187"/>
      <c r="K68" s="12"/>
      <c r="L68" s="13">
        <v>276</v>
      </c>
      <c r="M68" s="14" t="s">
        <v>1046</v>
      </c>
      <c r="N68" s="199" t="s">
        <v>547</v>
      </c>
      <c r="O68" s="13" t="s">
        <v>471</v>
      </c>
      <c r="P68" s="14" t="s">
        <v>930</v>
      </c>
      <c r="Q68" s="220" t="s">
        <v>472</v>
      </c>
    </row>
    <row r="69" spans="1:17" s="2" customFormat="1" ht="45" customHeight="1">
      <c r="A69" s="8"/>
      <c r="B69" s="5"/>
      <c r="C69" s="13">
        <v>246</v>
      </c>
      <c r="D69" s="14" t="s">
        <v>1046</v>
      </c>
      <c r="E69" s="199" t="s">
        <v>547</v>
      </c>
      <c r="F69" s="28" t="s">
        <v>553</v>
      </c>
      <c r="G69" s="13" t="s">
        <v>448</v>
      </c>
      <c r="H69" s="201" t="s">
        <v>920</v>
      </c>
      <c r="I69" s="241"/>
      <c r="J69" s="187"/>
      <c r="K69" s="12"/>
      <c r="L69" s="13">
        <v>279</v>
      </c>
      <c r="M69" s="14" t="s">
        <v>1046</v>
      </c>
      <c r="N69" s="199" t="s">
        <v>547</v>
      </c>
      <c r="O69" s="13" t="s">
        <v>471</v>
      </c>
      <c r="P69" s="13" t="s">
        <v>30</v>
      </c>
      <c r="Q69" s="220" t="s">
        <v>850</v>
      </c>
    </row>
    <row r="70" spans="1:17" ht="45" customHeight="1">
      <c r="A70" s="8"/>
      <c r="B70" s="5"/>
      <c r="C70" s="28">
        <v>251</v>
      </c>
      <c r="D70" s="253" t="s">
        <v>1046</v>
      </c>
      <c r="E70" s="199" t="s">
        <v>547</v>
      </c>
      <c r="F70" s="28" t="s">
        <v>554</v>
      </c>
      <c r="G70" s="28" t="s">
        <v>1199</v>
      </c>
      <c r="H70" s="272" t="s">
        <v>453</v>
      </c>
      <c r="I70" s="241"/>
      <c r="J70" s="187"/>
      <c r="K70" s="12"/>
      <c r="L70" s="13" t="s">
        <v>931</v>
      </c>
      <c r="M70" s="14" t="s">
        <v>1046</v>
      </c>
      <c r="N70" s="199" t="s">
        <v>547</v>
      </c>
      <c r="O70" s="13" t="s">
        <v>774</v>
      </c>
      <c r="P70" s="13" t="s">
        <v>35</v>
      </c>
      <c r="Q70" s="220" t="s">
        <v>479</v>
      </c>
    </row>
    <row r="71" spans="1:17" ht="45" customHeight="1">
      <c r="A71" s="8"/>
      <c r="B71" s="5"/>
      <c r="C71" s="13">
        <v>252</v>
      </c>
      <c r="D71" s="14" t="s">
        <v>1046</v>
      </c>
      <c r="E71" s="199" t="s">
        <v>547</v>
      </c>
      <c r="F71" s="13" t="s">
        <v>554</v>
      </c>
      <c r="G71" s="13" t="s">
        <v>454</v>
      </c>
      <c r="H71" s="272" t="s">
        <v>922</v>
      </c>
      <c r="I71" s="241"/>
      <c r="K71" s="10"/>
      <c r="L71" s="13" t="s">
        <v>932</v>
      </c>
      <c r="M71" s="14" t="s">
        <v>1046</v>
      </c>
      <c r="N71" s="199" t="s">
        <v>547</v>
      </c>
      <c r="O71" s="13" t="s">
        <v>471</v>
      </c>
      <c r="P71" s="13" t="s">
        <v>862</v>
      </c>
      <c r="Q71" s="200" t="s">
        <v>933</v>
      </c>
    </row>
    <row r="72" spans="1:17" ht="45" customHeight="1">
      <c r="A72" s="8"/>
      <c r="B72" s="5"/>
      <c r="C72" s="13">
        <v>254</v>
      </c>
      <c r="D72" s="14" t="s">
        <v>1046</v>
      </c>
      <c r="E72" s="199" t="s">
        <v>547</v>
      </c>
      <c r="F72" s="13" t="s">
        <v>554</v>
      </c>
      <c r="G72" s="13" t="s">
        <v>456</v>
      </c>
      <c r="H72" s="272" t="s">
        <v>924</v>
      </c>
      <c r="I72" s="241"/>
      <c r="L72" s="13">
        <v>285</v>
      </c>
      <c r="M72" s="14" t="s">
        <v>1046</v>
      </c>
      <c r="N72" s="199" t="s">
        <v>547</v>
      </c>
      <c r="O72" s="13" t="s">
        <v>557</v>
      </c>
      <c r="P72" s="84" t="s">
        <v>934</v>
      </c>
      <c r="Q72" s="220" t="s">
        <v>478</v>
      </c>
    </row>
    <row r="73" spans="1:17" ht="45" customHeight="1">
      <c r="A73" s="8"/>
      <c r="B73" s="5"/>
      <c r="C73" s="13">
        <v>255</v>
      </c>
      <c r="D73" s="14" t="s">
        <v>1046</v>
      </c>
      <c r="E73" s="199" t="s">
        <v>547</v>
      </c>
      <c r="F73" s="13" t="s">
        <v>554</v>
      </c>
      <c r="G73" s="13" t="s">
        <v>458</v>
      </c>
      <c r="H73" s="272" t="s">
        <v>461</v>
      </c>
      <c r="I73" s="241"/>
      <c r="L73" s="13">
        <v>287</v>
      </c>
      <c r="M73" s="14" t="s">
        <v>1046</v>
      </c>
      <c r="N73" s="199" t="s">
        <v>547</v>
      </c>
      <c r="O73" s="13" t="s">
        <v>557</v>
      </c>
      <c r="P73" s="101" t="s">
        <v>480</v>
      </c>
      <c r="Q73" s="220" t="s">
        <v>558</v>
      </c>
    </row>
    <row r="74" spans="1:17" ht="45" customHeight="1">
      <c r="A74" s="8"/>
      <c r="B74" s="5"/>
      <c r="C74" s="13">
        <v>256</v>
      </c>
      <c r="D74" s="14" t="s">
        <v>1046</v>
      </c>
      <c r="E74" s="199" t="s">
        <v>547</v>
      </c>
      <c r="F74" s="13" t="s">
        <v>554</v>
      </c>
      <c r="G74" s="13" t="s">
        <v>462</v>
      </c>
      <c r="H74" s="272" t="s">
        <v>927</v>
      </c>
      <c r="I74" s="241"/>
      <c r="L74" s="13">
        <v>288</v>
      </c>
      <c r="M74" s="14" t="s">
        <v>1046</v>
      </c>
      <c r="N74" s="199" t="s">
        <v>547</v>
      </c>
      <c r="O74" s="13" t="s">
        <v>557</v>
      </c>
      <c r="P74" s="13" t="s">
        <v>53</v>
      </c>
      <c r="Q74" s="220" t="s">
        <v>485</v>
      </c>
    </row>
    <row r="75" spans="1:17" ht="45" customHeight="1">
      <c r="A75" s="8"/>
      <c r="B75" s="5"/>
      <c r="C75" s="13">
        <v>257</v>
      </c>
      <c r="D75" s="14" t="s">
        <v>1046</v>
      </c>
      <c r="E75" s="199" t="s">
        <v>547</v>
      </c>
      <c r="F75" s="13" t="s">
        <v>554</v>
      </c>
      <c r="G75" s="13" t="s">
        <v>463</v>
      </c>
      <c r="H75" s="272" t="s">
        <v>464</v>
      </c>
      <c r="I75" s="241"/>
      <c r="L75" s="13">
        <v>289</v>
      </c>
      <c r="M75" s="14" t="s">
        <v>1046</v>
      </c>
      <c r="N75" s="199" t="s">
        <v>547</v>
      </c>
      <c r="O75" s="13" t="s">
        <v>557</v>
      </c>
      <c r="P75" s="84" t="s">
        <v>55</v>
      </c>
      <c r="Q75" s="220" t="s">
        <v>487</v>
      </c>
    </row>
    <row r="76" spans="1:17" ht="45" customHeight="1">
      <c r="A76" s="8"/>
      <c r="B76" s="5"/>
      <c r="C76" s="13">
        <v>258</v>
      </c>
      <c r="D76" s="14" t="s">
        <v>1046</v>
      </c>
      <c r="E76" s="199" t="s">
        <v>547</v>
      </c>
      <c r="F76" s="13" t="s">
        <v>554</v>
      </c>
      <c r="G76" s="13" t="s">
        <v>1207</v>
      </c>
      <c r="H76" s="57" t="s">
        <v>1208</v>
      </c>
      <c r="I76" s="241"/>
      <c r="L76" s="13" t="s">
        <v>935</v>
      </c>
      <c r="M76" s="14" t="s">
        <v>1046</v>
      </c>
      <c r="N76" s="199" t="s">
        <v>547</v>
      </c>
      <c r="O76" s="13" t="s">
        <v>557</v>
      </c>
      <c r="P76" s="13" t="s">
        <v>58</v>
      </c>
      <c r="Q76" s="220" t="s">
        <v>936</v>
      </c>
    </row>
    <row r="77" spans="1:17" ht="45" customHeight="1">
      <c r="A77" s="8"/>
      <c r="B77" s="5"/>
      <c r="C77" s="13">
        <v>261</v>
      </c>
      <c r="D77" s="14" t="s">
        <v>1046</v>
      </c>
      <c r="E77" s="199" t="s">
        <v>547</v>
      </c>
      <c r="F77" s="13" t="s">
        <v>555</v>
      </c>
      <c r="G77" s="13" t="s">
        <v>1214</v>
      </c>
      <c r="H77" s="219" t="s">
        <v>467</v>
      </c>
      <c r="I77" s="241"/>
      <c r="J77" s="187"/>
      <c r="L77" s="13" t="s">
        <v>937</v>
      </c>
      <c r="M77" s="14" t="s">
        <v>1046</v>
      </c>
      <c r="N77" s="199" t="s">
        <v>547</v>
      </c>
      <c r="O77" s="13" t="s">
        <v>557</v>
      </c>
      <c r="P77" s="13" t="s">
        <v>532</v>
      </c>
      <c r="Q77" s="221" t="s">
        <v>938</v>
      </c>
    </row>
    <row r="78" spans="1:17" ht="45" customHeight="1" thickBot="1">
      <c r="A78" s="8"/>
      <c r="B78" s="5"/>
      <c r="C78" s="13">
        <v>264</v>
      </c>
      <c r="D78" s="14" t="s">
        <v>1046</v>
      </c>
      <c r="E78" s="199" t="s">
        <v>547</v>
      </c>
      <c r="F78" s="13" t="s">
        <v>555</v>
      </c>
      <c r="G78" s="13" t="s">
        <v>1</v>
      </c>
      <c r="H78" s="219" t="s">
        <v>469</v>
      </c>
      <c r="I78" s="241"/>
      <c r="J78" s="187"/>
      <c r="L78" s="222">
        <v>291</v>
      </c>
      <c r="M78" s="90" t="s">
        <v>1046</v>
      </c>
      <c r="N78" s="223" t="s">
        <v>547</v>
      </c>
      <c r="O78" s="222" t="s">
        <v>559</v>
      </c>
      <c r="P78" s="222" t="s">
        <v>559</v>
      </c>
      <c r="Q78" s="224" t="s">
        <v>491</v>
      </c>
    </row>
    <row r="79" spans="1:17" ht="45" customHeight="1">
      <c r="A79" s="8"/>
      <c r="B79" s="5"/>
      <c r="C79" s="13" t="s">
        <v>929</v>
      </c>
      <c r="D79" s="14" t="s">
        <v>1046</v>
      </c>
      <c r="E79" s="199" t="s">
        <v>547</v>
      </c>
      <c r="F79" s="13" t="s">
        <v>555</v>
      </c>
      <c r="G79" s="84" t="s">
        <v>11</v>
      </c>
      <c r="H79" s="220" t="s">
        <v>384</v>
      </c>
      <c r="I79" s="241"/>
      <c r="J79" s="187"/>
      <c r="L79" s="85">
        <v>312</v>
      </c>
      <c r="M79" s="86" t="s">
        <v>1046</v>
      </c>
      <c r="N79" s="211" t="s">
        <v>560</v>
      </c>
      <c r="O79" s="85" t="s">
        <v>66</v>
      </c>
      <c r="P79" s="85" t="s">
        <v>493</v>
      </c>
      <c r="Q79" s="89" t="s">
        <v>561</v>
      </c>
    </row>
    <row r="80" spans="1:17" ht="45" customHeight="1">
      <c r="A80" s="8"/>
      <c r="B80" s="5"/>
      <c r="C80" s="13">
        <v>276</v>
      </c>
      <c r="D80" s="14" t="s">
        <v>1046</v>
      </c>
      <c r="E80" s="199" t="s">
        <v>547</v>
      </c>
      <c r="F80" s="13" t="s">
        <v>471</v>
      </c>
      <c r="G80" s="14" t="s">
        <v>470</v>
      </c>
      <c r="H80" s="220" t="s">
        <v>472</v>
      </c>
      <c r="I80" s="241"/>
      <c r="J80" s="187"/>
      <c r="L80" s="13">
        <v>321</v>
      </c>
      <c r="M80" s="14" t="s">
        <v>1046</v>
      </c>
      <c r="N80" s="199" t="s">
        <v>560</v>
      </c>
      <c r="O80" s="13" t="s">
        <v>495</v>
      </c>
      <c r="P80" s="13" t="s">
        <v>77</v>
      </c>
      <c r="Q80" s="220" t="s">
        <v>562</v>
      </c>
    </row>
    <row r="81" spans="1:17" ht="45" customHeight="1">
      <c r="A81" s="8"/>
      <c r="B81" s="5"/>
      <c r="C81" s="13">
        <v>277</v>
      </c>
      <c r="D81" s="14" t="s">
        <v>1046</v>
      </c>
      <c r="E81" s="199" t="s">
        <v>547</v>
      </c>
      <c r="F81" s="13" t="s">
        <v>471</v>
      </c>
      <c r="G81" s="14" t="s">
        <v>775</v>
      </c>
      <c r="H81" s="220" t="s">
        <v>775</v>
      </c>
      <c r="I81" s="241"/>
      <c r="J81" s="187"/>
      <c r="L81" s="13"/>
      <c r="M81" s="14"/>
      <c r="N81" s="199"/>
      <c r="O81" s="13"/>
      <c r="P81" s="13"/>
      <c r="Q81" s="220"/>
    </row>
    <row r="82" spans="1:17" ht="45" customHeight="1">
      <c r="A82" s="8"/>
      <c r="B82" s="5"/>
      <c r="C82" s="13">
        <v>279</v>
      </c>
      <c r="D82" s="14" t="s">
        <v>1046</v>
      </c>
      <c r="E82" s="199" t="s">
        <v>547</v>
      </c>
      <c r="F82" s="13" t="s">
        <v>471</v>
      </c>
      <c r="G82" s="13" t="s">
        <v>30</v>
      </c>
      <c r="H82" s="220" t="s">
        <v>850</v>
      </c>
      <c r="I82" s="241"/>
      <c r="J82" s="187"/>
      <c r="L82" s="13">
        <v>322</v>
      </c>
      <c r="M82" s="14" t="s">
        <v>1046</v>
      </c>
      <c r="N82" s="199" t="s">
        <v>560</v>
      </c>
      <c r="O82" s="13" t="s">
        <v>495</v>
      </c>
      <c r="P82" s="206" t="s">
        <v>498</v>
      </c>
      <c r="Q82" s="225" t="s">
        <v>394</v>
      </c>
    </row>
    <row r="83" spans="1:17" ht="57" customHeight="1">
      <c r="A83" s="8"/>
      <c r="B83" s="5"/>
      <c r="C83" s="13" t="s">
        <v>931</v>
      </c>
      <c r="D83" s="14" t="s">
        <v>1046</v>
      </c>
      <c r="E83" s="199" t="s">
        <v>547</v>
      </c>
      <c r="F83" s="13" t="s">
        <v>471</v>
      </c>
      <c r="G83" s="13" t="s">
        <v>35</v>
      </c>
      <c r="H83" s="273" t="s">
        <v>479</v>
      </c>
      <c r="I83" s="241"/>
      <c r="J83" s="187"/>
      <c r="L83" s="13">
        <v>323</v>
      </c>
      <c r="M83" s="14" t="s">
        <v>1046</v>
      </c>
      <c r="N83" s="199" t="s">
        <v>560</v>
      </c>
      <c r="O83" s="13" t="s">
        <v>495</v>
      </c>
      <c r="P83" s="14" t="s">
        <v>80</v>
      </c>
      <c r="Q83" s="220" t="s">
        <v>563</v>
      </c>
    </row>
    <row r="84" spans="1:18" ht="45" customHeight="1">
      <c r="A84" s="8"/>
      <c r="B84" s="5"/>
      <c r="C84" s="13" t="s">
        <v>932</v>
      </c>
      <c r="D84" s="14" t="s">
        <v>1046</v>
      </c>
      <c r="E84" s="199" t="s">
        <v>547</v>
      </c>
      <c r="F84" s="13" t="s">
        <v>471</v>
      </c>
      <c r="G84" s="13" t="s">
        <v>862</v>
      </c>
      <c r="H84" s="200" t="s">
        <v>933</v>
      </c>
      <c r="I84" s="241"/>
      <c r="J84" s="187"/>
      <c r="L84" s="13">
        <v>324</v>
      </c>
      <c r="M84" s="14" t="s">
        <v>1046</v>
      </c>
      <c r="N84" s="199" t="s">
        <v>560</v>
      </c>
      <c r="O84" s="13" t="s">
        <v>495</v>
      </c>
      <c r="P84" s="13" t="s">
        <v>82</v>
      </c>
      <c r="Q84" s="201" t="s">
        <v>397</v>
      </c>
      <c r="R84" s="192"/>
    </row>
    <row r="85" spans="1:18" ht="45" customHeight="1">
      <c r="A85" s="8"/>
      <c r="B85" s="5"/>
      <c r="C85" s="13">
        <v>285</v>
      </c>
      <c r="D85" s="14" t="s">
        <v>1046</v>
      </c>
      <c r="E85" s="199" t="s">
        <v>547</v>
      </c>
      <c r="F85" s="13" t="s">
        <v>557</v>
      </c>
      <c r="G85" s="84" t="s">
        <v>934</v>
      </c>
      <c r="H85" s="220" t="s">
        <v>478</v>
      </c>
      <c r="I85" s="241"/>
      <c r="J85" s="187"/>
      <c r="L85" s="13">
        <v>326</v>
      </c>
      <c r="M85" s="14" t="s">
        <v>1046</v>
      </c>
      <c r="N85" s="199" t="s">
        <v>560</v>
      </c>
      <c r="O85" s="13" t="s">
        <v>495</v>
      </c>
      <c r="P85" s="13" t="s">
        <v>939</v>
      </c>
      <c r="Q85" s="225" t="s">
        <v>504</v>
      </c>
      <c r="R85" s="192"/>
    </row>
    <row r="86" spans="1:18" ht="45" customHeight="1">
      <c r="A86" s="8"/>
      <c r="B86" s="5"/>
      <c r="C86" s="13">
        <v>287</v>
      </c>
      <c r="D86" s="14" t="s">
        <v>1046</v>
      </c>
      <c r="E86" s="199" t="s">
        <v>547</v>
      </c>
      <c r="F86" s="13" t="s">
        <v>557</v>
      </c>
      <c r="G86" s="101" t="s">
        <v>480</v>
      </c>
      <c r="H86" s="220" t="s">
        <v>558</v>
      </c>
      <c r="I86" s="241"/>
      <c r="J86" s="187"/>
      <c r="L86" s="13">
        <v>328</v>
      </c>
      <c r="M86" s="14" t="s">
        <v>1046</v>
      </c>
      <c r="N86" s="199" t="s">
        <v>560</v>
      </c>
      <c r="O86" s="13" t="s">
        <v>495</v>
      </c>
      <c r="P86" s="84" t="s">
        <v>90</v>
      </c>
      <c r="Q86" s="201" t="s">
        <v>399</v>
      </c>
      <c r="R86" s="192"/>
    </row>
    <row r="87" spans="1:18" ht="45" customHeight="1" thickBot="1">
      <c r="A87" s="8"/>
      <c r="B87" s="5"/>
      <c r="C87" s="13">
        <v>288</v>
      </c>
      <c r="D87" s="14" t="s">
        <v>1046</v>
      </c>
      <c r="E87" s="199" t="s">
        <v>547</v>
      </c>
      <c r="F87" s="13" t="s">
        <v>557</v>
      </c>
      <c r="G87" s="13" t="s">
        <v>53</v>
      </c>
      <c r="H87" s="220" t="s">
        <v>485</v>
      </c>
      <c r="I87" s="241"/>
      <c r="J87" s="187"/>
      <c r="L87" s="222" t="s">
        <v>940</v>
      </c>
      <c r="M87" s="90" t="s">
        <v>1046</v>
      </c>
      <c r="N87" s="223" t="s">
        <v>560</v>
      </c>
      <c r="O87" s="222" t="s">
        <v>495</v>
      </c>
      <c r="P87" s="222" t="s">
        <v>532</v>
      </c>
      <c r="Q87" s="226" t="s">
        <v>564</v>
      </c>
      <c r="R87" s="192"/>
    </row>
    <row r="88" spans="1:18" ht="45" customHeight="1">
      <c r="A88" s="8"/>
      <c r="B88" s="5"/>
      <c r="C88" s="13">
        <v>289</v>
      </c>
      <c r="D88" s="14" t="s">
        <v>1046</v>
      </c>
      <c r="E88" s="199" t="s">
        <v>547</v>
      </c>
      <c r="F88" s="13" t="s">
        <v>557</v>
      </c>
      <c r="G88" s="84" t="s">
        <v>55</v>
      </c>
      <c r="H88" s="220" t="s">
        <v>487</v>
      </c>
      <c r="I88" s="241"/>
      <c r="J88" s="187"/>
      <c r="L88" s="85">
        <v>442</v>
      </c>
      <c r="M88" s="86" t="s">
        <v>1046</v>
      </c>
      <c r="N88" s="91" t="s">
        <v>565</v>
      </c>
      <c r="O88" s="85" t="s">
        <v>566</v>
      </c>
      <c r="P88" s="85" t="s">
        <v>941</v>
      </c>
      <c r="Q88" s="213" t="s">
        <v>502</v>
      </c>
      <c r="R88" s="192"/>
    </row>
    <row r="89" spans="1:18" ht="45" customHeight="1" thickBot="1">
      <c r="A89" s="8"/>
      <c r="B89" s="5"/>
      <c r="C89" s="13" t="s">
        <v>935</v>
      </c>
      <c r="D89" s="14" t="s">
        <v>1046</v>
      </c>
      <c r="E89" s="199" t="s">
        <v>547</v>
      </c>
      <c r="F89" s="13" t="s">
        <v>557</v>
      </c>
      <c r="G89" s="13" t="s">
        <v>58</v>
      </c>
      <c r="H89" s="220" t="s">
        <v>936</v>
      </c>
      <c r="I89" s="241"/>
      <c r="J89" s="187"/>
      <c r="L89" s="227">
        <v>451</v>
      </c>
      <c r="M89" s="97" t="s">
        <v>1046</v>
      </c>
      <c r="N89" s="98" t="s">
        <v>565</v>
      </c>
      <c r="O89" s="227" t="s">
        <v>130</v>
      </c>
      <c r="P89" s="227" t="s">
        <v>130</v>
      </c>
      <c r="Q89" s="228" t="s">
        <v>506</v>
      </c>
      <c r="R89" s="192"/>
    </row>
    <row r="90" spans="1:18" ht="45" customHeight="1" thickTop="1">
      <c r="A90" s="8"/>
      <c r="B90" s="5"/>
      <c r="C90" s="13" t="s">
        <v>937</v>
      </c>
      <c r="D90" s="14" t="s">
        <v>1046</v>
      </c>
      <c r="E90" s="199" t="s">
        <v>547</v>
      </c>
      <c r="F90" s="13" t="s">
        <v>557</v>
      </c>
      <c r="G90" s="13" t="s">
        <v>532</v>
      </c>
      <c r="H90" s="221" t="s">
        <v>938</v>
      </c>
      <c r="I90" s="241"/>
      <c r="J90" s="187"/>
      <c r="K90" s="10"/>
      <c r="L90" s="99">
        <v>514</v>
      </c>
      <c r="M90" s="100" t="s">
        <v>942</v>
      </c>
      <c r="N90" s="100" t="s">
        <v>567</v>
      </c>
      <c r="O90" s="99" t="s">
        <v>509</v>
      </c>
      <c r="P90" s="99" t="s">
        <v>148</v>
      </c>
      <c r="Q90" s="229" t="s">
        <v>854</v>
      </c>
      <c r="R90" s="192"/>
    </row>
    <row r="91" spans="1:18" ht="45" customHeight="1" thickBot="1">
      <c r="A91" s="8"/>
      <c r="B91" s="5"/>
      <c r="C91" s="222">
        <v>291</v>
      </c>
      <c r="D91" s="90" t="s">
        <v>1046</v>
      </c>
      <c r="E91" s="223" t="s">
        <v>547</v>
      </c>
      <c r="F91" s="222" t="s">
        <v>559</v>
      </c>
      <c r="G91" s="222" t="s">
        <v>559</v>
      </c>
      <c r="H91" s="224" t="s">
        <v>491</v>
      </c>
      <c r="I91" s="241"/>
      <c r="J91" s="187"/>
      <c r="K91" s="10"/>
      <c r="L91" s="13">
        <v>515</v>
      </c>
      <c r="M91" s="14" t="s">
        <v>943</v>
      </c>
      <c r="N91" s="14" t="s">
        <v>567</v>
      </c>
      <c r="O91" s="13" t="s">
        <v>509</v>
      </c>
      <c r="P91" s="84" t="s">
        <v>150</v>
      </c>
      <c r="Q91" s="225" t="s">
        <v>791</v>
      </c>
      <c r="R91" s="192"/>
    </row>
    <row r="92" spans="1:18" ht="45" customHeight="1">
      <c r="A92" s="8"/>
      <c r="B92" s="5"/>
      <c r="C92" s="85">
        <v>312</v>
      </c>
      <c r="D92" s="86" t="s">
        <v>1046</v>
      </c>
      <c r="E92" s="211" t="s">
        <v>492</v>
      </c>
      <c r="F92" s="85" t="s">
        <v>66</v>
      </c>
      <c r="G92" s="85" t="s">
        <v>493</v>
      </c>
      <c r="H92" s="89" t="s">
        <v>561</v>
      </c>
      <c r="I92" s="241"/>
      <c r="J92" s="187"/>
      <c r="K92" s="10"/>
      <c r="L92" s="13">
        <v>516</v>
      </c>
      <c r="M92" s="14" t="s">
        <v>942</v>
      </c>
      <c r="N92" s="14" t="s">
        <v>567</v>
      </c>
      <c r="O92" s="13" t="s">
        <v>509</v>
      </c>
      <c r="P92" s="84" t="s">
        <v>152</v>
      </c>
      <c r="Q92" s="225" t="s">
        <v>945</v>
      </c>
      <c r="R92" s="192"/>
    </row>
    <row r="93" spans="1:18" ht="45" customHeight="1" thickBot="1">
      <c r="A93" s="8"/>
      <c r="B93" s="5"/>
      <c r="C93" s="13">
        <v>321</v>
      </c>
      <c r="D93" s="14" t="s">
        <v>1046</v>
      </c>
      <c r="E93" s="199" t="s">
        <v>492</v>
      </c>
      <c r="F93" s="13" t="s">
        <v>495</v>
      </c>
      <c r="G93" s="13" t="s">
        <v>77</v>
      </c>
      <c r="H93" s="220" t="s">
        <v>562</v>
      </c>
      <c r="I93" s="241"/>
      <c r="J93" s="187"/>
      <c r="K93" s="10"/>
      <c r="L93" s="227">
        <v>521</v>
      </c>
      <c r="M93" s="97" t="s">
        <v>946</v>
      </c>
      <c r="N93" s="97" t="s">
        <v>567</v>
      </c>
      <c r="O93" s="227" t="s">
        <v>568</v>
      </c>
      <c r="P93" s="230" t="s">
        <v>156</v>
      </c>
      <c r="Q93" s="231" t="s">
        <v>407</v>
      </c>
      <c r="R93" s="192"/>
    </row>
    <row r="94" spans="1:18" ht="45" customHeight="1" thickTop="1">
      <c r="A94" s="8"/>
      <c r="B94" s="5"/>
      <c r="C94" s="13">
        <v>322</v>
      </c>
      <c r="D94" s="14" t="s">
        <v>1046</v>
      </c>
      <c r="E94" s="199" t="s">
        <v>492</v>
      </c>
      <c r="F94" s="13" t="s">
        <v>495</v>
      </c>
      <c r="G94" s="206" t="s">
        <v>498</v>
      </c>
      <c r="H94" s="225" t="s">
        <v>394</v>
      </c>
      <c r="I94" s="241"/>
      <c r="K94" s="187"/>
      <c r="L94" s="99">
        <v>661</v>
      </c>
      <c r="M94" s="100" t="s">
        <v>1046</v>
      </c>
      <c r="N94" s="100" t="s">
        <v>857</v>
      </c>
      <c r="O94" s="99" t="s">
        <v>569</v>
      </c>
      <c r="P94" s="99" t="s">
        <v>208</v>
      </c>
      <c r="Q94" s="232" t="s">
        <v>570</v>
      </c>
      <c r="R94" s="192"/>
    </row>
    <row r="95" spans="1:18" ht="45" customHeight="1">
      <c r="A95" s="8"/>
      <c r="B95" s="5"/>
      <c r="C95" s="13">
        <v>323</v>
      </c>
      <c r="D95" s="14" t="s">
        <v>1046</v>
      </c>
      <c r="E95" s="199" t="s">
        <v>492</v>
      </c>
      <c r="F95" s="13" t="s">
        <v>495</v>
      </c>
      <c r="G95" s="14" t="s">
        <v>80</v>
      </c>
      <c r="H95" s="220" t="s">
        <v>563</v>
      </c>
      <c r="I95" s="241"/>
      <c r="K95" s="187"/>
      <c r="L95" s="13">
        <v>663</v>
      </c>
      <c r="M95" s="14" t="s">
        <v>1046</v>
      </c>
      <c r="N95" s="14" t="s">
        <v>160</v>
      </c>
      <c r="O95" s="13" t="s">
        <v>569</v>
      </c>
      <c r="P95" s="84" t="s">
        <v>212</v>
      </c>
      <c r="Q95" s="233" t="s">
        <v>212</v>
      </c>
      <c r="R95" s="192"/>
    </row>
    <row r="96" spans="1:18" ht="45" customHeight="1" thickBot="1">
      <c r="A96" s="8"/>
      <c r="B96" s="5"/>
      <c r="C96" s="13">
        <v>324</v>
      </c>
      <c r="D96" s="14" t="s">
        <v>1046</v>
      </c>
      <c r="E96" s="199" t="s">
        <v>492</v>
      </c>
      <c r="F96" s="13" t="s">
        <v>495</v>
      </c>
      <c r="G96" s="13" t="s">
        <v>82</v>
      </c>
      <c r="H96" s="201" t="s">
        <v>397</v>
      </c>
      <c r="I96" s="241"/>
      <c r="K96" s="187"/>
      <c r="L96" s="222">
        <v>646</v>
      </c>
      <c r="M96" s="90" t="s">
        <v>1046</v>
      </c>
      <c r="N96" s="90" t="s">
        <v>160</v>
      </c>
      <c r="O96" s="13" t="s">
        <v>947</v>
      </c>
      <c r="P96" s="92" t="s">
        <v>948</v>
      </c>
      <c r="Q96" s="224" t="s">
        <v>870</v>
      </c>
      <c r="R96" s="192"/>
    </row>
    <row r="97" spans="1:18" ht="45" customHeight="1">
      <c r="A97" s="8"/>
      <c r="B97" s="5"/>
      <c r="C97" s="13">
        <v>325</v>
      </c>
      <c r="D97" s="14" t="s">
        <v>1046</v>
      </c>
      <c r="E97" s="199" t="s">
        <v>492</v>
      </c>
      <c r="F97" s="13" t="s">
        <v>495</v>
      </c>
      <c r="G97" s="13" t="s">
        <v>1662</v>
      </c>
      <c r="H97" s="201" t="s">
        <v>1663</v>
      </c>
      <c r="I97" s="241"/>
      <c r="K97" s="187"/>
      <c r="L97" s="335"/>
      <c r="M97" s="431"/>
      <c r="N97" s="431"/>
      <c r="O97" s="85"/>
      <c r="P97" s="432"/>
      <c r="Q97" s="433"/>
      <c r="R97" s="192"/>
    </row>
    <row r="98" spans="1:18" ht="45" customHeight="1">
      <c r="A98" s="8"/>
      <c r="B98" s="5"/>
      <c r="C98" s="13">
        <v>326</v>
      </c>
      <c r="D98" s="14" t="s">
        <v>1046</v>
      </c>
      <c r="E98" s="199" t="s">
        <v>492</v>
      </c>
      <c r="F98" s="13" t="s">
        <v>495</v>
      </c>
      <c r="G98" s="13" t="s">
        <v>939</v>
      </c>
      <c r="H98" s="225" t="s">
        <v>504</v>
      </c>
      <c r="I98" s="241"/>
      <c r="K98" s="187"/>
      <c r="L98" s="85">
        <v>712</v>
      </c>
      <c r="M98" s="86" t="s">
        <v>1046</v>
      </c>
      <c r="N98" s="86" t="s">
        <v>221</v>
      </c>
      <c r="O98" s="85" t="s">
        <v>571</v>
      </c>
      <c r="P98" s="93" t="s">
        <v>226</v>
      </c>
      <c r="Q98" s="234" t="s">
        <v>412</v>
      </c>
      <c r="R98" s="192"/>
    </row>
    <row r="99" spans="1:18" ht="45" customHeight="1">
      <c r="A99" s="8"/>
      <c r="B99" s="5"/>
      <c r="C99" s="13">
        <v>328</v>
      </c>
      <c r="D99" s="14" t="s">
        <v>1046</v>
      </c>
      <c r="E99" s="199" t="s">
        <v>492</v>
      </c>
      <c r="F99" s="13" t="s">
        <v>495</v>
      </c>
      <c r="G99" s="84" t="s">
        <v>90</v>
      </c>
      <c r="H99" s="201" t="s">
        <v>399</v>
      </c>
      <c r="I99" s="241"/>
      <c r="K99" s="187"/>
      <c r="L99" s="13">
        <v>713</v>
      </c>
      <c r="M99" s="14" t="s">
        <v>1046</v>
      </c>
      <c r="N99" s="14" t="s">
        <v>521</v>
      </c>
      <c r="O99" s="13" t="s">
        <v>571</v>
      </c>
      <c r="P99" s="84" t="s">
        <v>228</v>
      </c>
      <c r="Q99" s="235" t="s">
        <v>413</v>
      </c>
      <c r="R99" s="192"/>
    </row>
    <row r="100" spans="1:18" ht="57" customHeight="1" thickBot="1">
      <c r="A100" s="8"/>
      <c r="B100" s="5"/>
      <c r="C100" s="227" t="s">
        <v>940</v>
      </c>
      <c r="D100" s="90" t="s">
        <v>1046</v>
      </c>
      <c r="E100" s="426" t="s">
        <v>492</v>
      </c>
      <c r="F100" s="227" t="s">
        <v>495</v>
      </c>
      <c r="G100" s="227" t="s">
        <v>532</v>
      </c>
      <c r="H100" s="427" t="s">
        <v>564</v>
      </c>
      <c r="I100" s="241"/>
      <c r="K100" s="187"/>
      <c r="L100" s="13">
        <v>726</v>
      </c>
      <c r="M100" s="14" t="s">
        <v>1046</v>
      </c>
      <c r="N100" s="14" t="s">
        <v>521</v>
      </c>
      <c r="O100" s="206" t="s">
        <v>230</v>
      </c>
      <c r="P100" s="13" t="s">
        <v>242</v>
      </c>
      <c r="Q100" s="235" t="s">
        <v>950</v>
      </c>
      <c r="R100" s="192"/>
    </row>
    <row r="101" spans="1:18" ht="57" customHeight="1">
      <c r="A101" s="8"/>
      <c r="B101" s="5"/>
      <c r="C101" s="13">
        <v>432</v>
      </c>
      <c r="D101" s="86" t="s">
        <v>1046</v>
      </c>
      <c r="E101" s="206" t="s">
        <v>565</v>
      </c>
      <c r="F101" s="13" t="s">
        <v>1618</v>
      </c>
      <c r="G101" s="425" t="s">
        <v>114</v>
      </c>
      <c r="H101" s="200" t="s">
        <v>1619</v>
      </c>
      <c r="I101" s="241"/>
      <c r="K101" s="187"/>
      <c r="L101" s="13"/>
      <c r="M101" s="14"/>
      <c r="N101" s="14"/>
      <c r="O101" s="206"/>
      <c r="P101" s="13"/>
      <c r="Q101" s="235"/>
      <c r="R101" s="192"/>
    </row>
    <row r="102" spans="1:18" ht="45" customHeight="1">
      <c r="A102" s="8"/>
      <c r="B102" s="5"/>
      <c r="C102" s="13">
        <v>442</v>
      </c>
      <c r="D102" s="86" t="s">
        <v>1046</v>
      </c>
      <c r="E102" s="206" t="s">
        <v>565</v>
      </c>
      <c r="F102" s="13" t="s">
        <v>566</v>
      </c>
      <c r="G102" s="13" t="s">
        <v>941</v>
      </c>
      <c r="H102" s="201" t="s">
        <v>502</v>
      </c>
      <c r="I102" s="241"/>
      <c r="K102" s="187"/>
      <c r="L102" s="13" t="s">
        <v>951</v>
      </c>
      <c r="M102" s="14" t="s">
        <v>1046</v>
      </c>
      <c r="N102" s="14" t="s">
        <v>521</v>
      </c>
      <c r="O102" s="206" t="s">
        <v>230</v>
      </c>
      <c r="P102" s="84" t="s">
        <v>61</v>
      </c>
      <c r="Q102" s="235"/>
      <c r="R102" s="192"/>
    </row>
    <row r="103" spans="1:18" ht="45" customHeight="1">
      <c r="A103" s="8"/>
      <c r="B103" s="5"/>
      <c r="C103" s="13">
        <v>451</v>
      </c>
      <c r="D103" s="14" t="s">
        <v>1046</v>
      </c>
      <c r="E103" s="206" t="s">
        <v>565</v>
      </c>
      <c r="F103" s="13" t="s">
        <v>130</v>
      </c>
      <c r="G103" s="227" t="s">
        <v>130</v>
      </c>
      <c r="H103" s="228" t="s">
        <v>506</v>
      </c>
      <c r="I103" s="241"/>
      <c r="K103" s="187"/>
      <c r="L103" s="13">
        <v>747</v>
      </c>
      <c r="M103" s="14" t="s">
        <v>1046</v>
      </c>
      <c r="N103" s="14" t="s">
        <v>521</v>
      </c>
      <c r="O103" s="14" t="s">
        <v>260</v>
      </c>
      <c r="P103" s="84" t="s">
        <v>272</v>
      </c>
      <c r="Q103" s="235"/>
      <c r="R103" s="192"/>
    </row>
    <row r="104" spans="1:18" ht="45" customHeight="1">
      <c r="A104" s="8"/>
      <c r="B104" s="5"/>
      <c r="C104" s="13">
        <v>512</v>
      </c>
      <c r="D104" s="14" t="s">
        <v>1452</v>
      </c>
      <c r="E104" s="206" t="s">
        <v>508</v>
      </c>
      <c r="F104" s="13" t="s">
        <v>509</v>
      </c>
      <c r="G104" s="335" t="s">
        <v>1455</v>
      </c>
      <c r="H104" s="336" t="s">
        <v>1458</v>
      </c>
      <c r="I104" s="241"/>
      <c r="K104" s="187"/>
      <c r="L104" s="227"/>
      <c r="M104" s="97"/>
      <c r="N104" s="97"/>
      <c r="O104" s="97"/>
      <c r="P104" s="230"/>
      <c r="Q104" s="231"/>
      <c r="R104" s="192"/>
    </row>
    <row r="105" spans="1:18" ht="45" customHeight="1" thickBot="1">
      <c r="A105" s="8"/>
      <c r="B105" s="5"/>
      <c r="C105" s="13">
        <v>513</v>
      </c>
      <c r="D105" s="14" t="s">
        <v>1453</v>
      </c>
      <c r="E105" s="206" t="s">
        <v>508</v>
      </c>
      <c r="F105" s="207" t="s">
        <v>509</v>
      </c>
      <c r="G105" s="335" t="s">
        <v>1456</v>
      </c>
      <c r="H105" s="336" t="s">
        <v>1459</v>
      </c>
      <c r="I105" s="241"/>
      <c r="K105" s="187"/>
      <c r="L105" s="227"/>
      <c r="M105" s="97"/>
      <c r="N105" s="97"/>
      <c r="O105" s="97"/>
      <c r="P105" s="230"/>
      <c r="Q105" s="231"/>
      <c r="R105" s="192"/>
    </row>
    <row r="106" spans="1:18" ht="45" customHeight="1" thickBot="1" thickTop="1">
      <c r="A106" s="8"/>
      <c r="B106" s="5"/>
      <c r="C106" s="85">
        <v>514</v>
      </c>
      <c r="D106" s="86" t="s">
        <v>1451</v>
      </c>
      <c r="E106" s="86" t="s">
        <v>1454</v>
      </c>
      <c r="F106" s="85" t="s">
        <v>509</v>
      </c>
      <c r="G106" s="99" t="s">
        <v>148</v>
      </c>
      <c r="H106" s="229" t="s">
        <v>854</v>
      </c>
      <c r="I106" s="241"/>
      <c r="K106" s="187"/>
      <c r="L106" s="222">
        <v>751</v>
      </c>
      <c r="M106" s="90" t="s">
        <v>1046</v>
      </c>
      <c r="N106" s="90" t="s">
        <v>521</v>
      </c>
      <c r="O106" s="222" t="s">
        <v>523</v>
      </c>
      <c r="P106" s="222" t="s">
        <v>525</v>
      </c>
      <c r="Q106" s="236" t="s">
        <v>952</v>
      </c>
      <c r="R106" s="192"/>
    </row>
    <row r="107" spans="1:18" ht="45" customHeight="1" thickBot="1">
      <c r="A107" s="8"/>
      <c r="B107" s="5"/>
      <c r="C107" s="13">
        <v>515</v>
      </c>
      <c r="D107" s="14" t="s">
        <v>943</v>
      </c>
      <c r="E107" s="14" t="s">
        <v>508</v>
      </c>
      <c r="F107" s="13" t="s">
        <v>509</v>
      </c>
      <c r="G107" s="84" t="s">
        <v>150</v>
      </c>
      <c r="H107" s="225" t="s">
        <v>791</v>
      </c>
      <c r="I107" s="241"/>
      <c r="K107" s="187"/>
      <c r="L107" s="237">
        <v>817</v>
      </c>
      <c r="M107" s="94" t="s">
        <v>1046</v>
      </c>
      <c r="N107" s="95" t="s">
        <v>279</v>
      </c>
      <c r="O107" s="95" t="s">
        <v>531</v>
      </c>
      <c r="P107" s="96" t="s">
        <v>294</v>
      </c>
      <c r="Q107" s="238" t="s">
        <v>295</v>
      </c>
      <c r="R107" s="192"/>
    </row>
    <row r="108" spans="1:18" ht="45" customHeight="1">
      <c r="A108" s="8"/>
      <c r="B108" s="5"/>
      <c r="C108" s="13">
        <v>516</v>
      </c>
      <c r="D108" s="14" t="s">
        <v>942</v>
      </c>
      <c r="E108" s="14" t="s">
        <v>508</v>
      </c>
      <c r="F108" s="13" t="s">
        <v>509</v>
      </c>
      <c r="G108" s="84" t="s">
        <v>152</v>
      </c>
      <c r="H108" s="225" t="s">
        <v>945</v>
      </c>
      <c r="I108" s="241"/>
      <c r="K108" s="187"/>
      <c r="L108" s="85">
        <v>911</v>
      </c>
      <c r="M108" s="86" t="s">
        <v>1046</v>
      </c>
      <c r="N108" s="85" t="s">
        <v>532</v>
      </c>
      <c r="O108" s="85" t="s">
        <v>533</v>
      </c>
      <c r="P108" s="93" t="s">
        <v>424</v>
      </c>
      <c r="Q108" s="239" t="s">
        <v>424</v>
      </c>
      <c r="R108" s="192"/>
    </row>
    <row r="109" spans="1:18" ht="45" customHeight="1" thickBot="1">
      <c r="A109" s="8"/>
      <c r="B109" s="5"/>
      <c r="C109" s="227">
        <v>521</v>
      </c>
      <c r="D109" s="97" t="s">
        <v>946</v>
      </c>
      <c r="E109" s="97" t="s">
        <v>508</v>
      </c>
      <c r="F109" s="227" t="s">
        <v>568</v>
      </c>
      <c r="G109" s="230" t="s">
        <v>156</v>
      </c>
      <c r="H109" s="231" t="s">
        <v>407</v>
      </c>
      <c r="I109" s="241"/>
      <c r="K109" s="187"/>
      <c r="L109" s="13" t="s">
        <v>953</v>
      </c>
      <c r="M109" s="14" t="s">
        <v>1046</v>
      </c>
      <c r="N109" s="13" t="s">
        <v>532</v>
      </c>
      <c r="O109" s="13" t="s">
        <v>533</v>
      </c>
      <c r="P109" s="84" t="s">
        <v>61</v>
      </c>
      <c r="Q109" s="221"/>
      <c r="R109" s="192"/>
    </row>
    <row r="110" spans="1:18" ht="45" customHeight="1" thickTop="1">
      <c r="A110" s="8"/>
      <c r="B110" s="5"/>
      <c r="C110" s="99">
        <v>661</v>
      </c>
      <c r="D110" s="100" t="s">
        <v>1046</v>
      </c>
      <c r="E110" s="100" t="s">
        <v>857</v>
      </c>
      <c r="F110" s="99" t="s">
        <v>569</v>
      </c>
      <c r="G110" s="99" t="s">
        <v>208</v>
      </c>
      <c r="H110" s="232" t="s">
        <v>570</v>
      </c>
      <c r="I110" s="241"/>
      <c r="K110" s="187"/>
      <c r="L110" s="13">
        <v>277</v>
      </c>
      <c r="M110" s="14" t="s">
        <v>772</v>
      </c>
      <c r="N110" s="13" t="s">
        <v>1144</v>
      </c>
      <c r="O110" s="13" t="s">
        <v>13</v>
      </c>
      <c r="P110" s="13" t="s">
        <v>775</v>
      </c>
      <c r="Q110" s="221"/>
      <c r="R110" s="192"/>
    </row>
    <row r="111" spans="1:18" ht="45" customHeight="1">
      <c r="A111" s="8"/>
      <c r="B111" s="5"/>
      <c r="C111" s="13">
        <v>663</v>
      </c>
      <c r="D111" s="14" t="s">
        <v>1046</v>
      </c>
      <c r="E111" s="14" t="s">
        <v>160</v>
      </c>
      <c r="F111" s="13" t="s">
        <v>569</v>
      </c>
      <c r="G111" s="84" t="s">
        <v>212</v>
      </c>
      <c r="H111" s="233" t="s">
        <v>212</v>
      </c>
      <c r="I111" s="241"/>
      <c r="K111" s="187"/>
      <c r="L111" s="191"/>
      <c r="M111" s="191"/>
      <c r="N111" s="191"/>
      <c r="O111" s="191"/>
      <c r="P111" s="191"/>
      <c r="Q111" s="240"/>
      <c r="R111" s="192"/>
    </row>
    <row r="112" spans="3:18" ht="45" customHeight="1" thickBot="1">
      <c r="C112" s="222">
        <v>646</v>
      </c>
      <c r="D112" s="90" t="s">
        <v>1046</v>
      </c>
      <c r="E112" s="90" t="s">
        <v>160</v>
      </c>
      <c r="F112" s="13" t="s">
        <v>947</v>
      </c>
      <c r="G112" s="92" t="s">
        <v>948</v>
      </c>
      <c r="H112" s="224" t="s">
        <v>870</v>
      </c>
      <c r="I112" s="241"/>
      <c r="K112" s="187"/>
      <c r="L112" s="191"/>
      <c r="M112" s="191"/>
      <c r="N112" s="191"/>
      <c r="O112" s="191"/>
      <c r="P112" s="191"/>
      <c r="Q112" s="240"/>
      <c r="R112" s="192"/>
    </row>
    <row r="113" spans="3:18" ht="45" customHeight="1">
      <c r="C113" s="85">
        <v>712</v>
      </c>
      <c r="D113" s="86" t="s">
        <v>1046</v>
      </c>
      <c r="E113" s="86" t="s">
        <v>221</v>
      </c>
      <c r="F113" s="85" t="s">
        <v>571</v>
      </c>
      <c r="G113" s="93" t="s">
        <v>226</v>
      </c>
      <c r="H113" s="234" t="s">
        <v>412</v>
      </c>
      <c r="I113" s="241"/>
      <c r="K113" s="187"/>
      <c r="L113" s="191"/>
      <c r="M113" s="191"/>
      <c r="N113" s="191"/>
      <c r="O113" s="191"/>
      <c r="P113" s="191"/>
      <c r="Q113" s="240"/>
      <c r="R113" s="192"/>
    </row>
    <row r="114" spans="3:18" ht="45" customHeight="1">
      <c r="C114" s="13">
        <v>713</v>
      </c>
      <c r="D114" s="14" t="s">
        <v>1046</v>
      </c>
      <c r="E114" s="14" t="s">
        <v>519</v>
      </c>
      <c r="F114" s="13" t="s">
        <v>571</v>
      </c>
      <c r="G114" s="84" t="s">
        <v>228</v>
      </c>
      <c r="H114" s="235" t="s">
        <v>413</v>
      </c>
      <c r="I114" s="241"/>
      <c r="K114" s="187"/>
      <c r="L114" s="191"/>
      <c r="M114" s="191"/>
      <c r="N114" s="191"/>
      <c r="O114" s="191"/>
      <c r="P114" s="191"/>
      <c r="Q114" s="240"/>
      <c r="R114" s="192"/>
    </row>
    <row r="115" spans="3:17" ht="45" customHeight="1">
      <c r="C115" s="13">
        <v>726</v>
      </c>
      <c r="D115" s="14" t="s">
        <v>1046</v>
      </c>
      <c r="E115" s="14" t="s">
        <v>519</v>
      </c>
      <c r="F115" s="206" t="s">
        <v>230</v>
      </c>
      <c r="G115" s="13" t="s">
        <v>242</v>
      </c>
      <c r="H115" s="235" t="s">
        <v>950</v>
      </c>
      <c r="I115" s="241"/>
      <c r="K115" s="187"/>
      <c r="L115" s="191"/>
      <c r="M115" s="191"/>
      <c r="N115" s="191"/>
      <c r="O115" s="191"/>
      <c r="P115" s="191"/>
      <c r="Q115" s="240"/>
    </row>
    <row r="116" spans="3:17" ht="33" customHeight="1">
      <c r="C116" s="13" t="s">
        <v>951</v>
      </c>
      <c r="D116" s="14" t="s">
        <v>1046</v>
      </c>
      <c r="E116" s="14" t="s">
        <v>519</v>
      </c>
      <c r="F116" s="206" t="s">
        <v>230</v>
      </c>
      <c r="G116" s="84" t="s">
        <v>61</v>
      </c>
      <c r="H116" s="235"/>
      <c r="I116" s="241"/>
      <c r="K116" s="187"/>
      <c r="M116" s="191"/>
      <c r="N116" s="191"/>
      <c r="O116" s="191"/>
      <c r="P116" s="191"/>
      <c r="Q116" s="240"/>
    </row>
    <row r="117" spans="3:17" ht="33" customHeight="1">
      <c r="C117" s="13">
        <v>747</v>
      </c>
      <c r="D117" s="14" t="s">
        <v>1046</v>
      </c>
      <c r="E117" s="14" t="s">
        <v>519</v>
      </c>
      <c r="F117" s="14" t="s">
        <v>260</v>
      </c>
      <c r="G117" s="84" t="s">
        <v>272</v>
      </c>
      <c r="H117" s="235"/>
      <c r="I117" s="241"/>
      <c r="K117" s="187"/>
      <c r="M117" s="191"/>
      <c r="N117" s="191"/>
      <c r="O117" s="191"/>
      <c r="P117" s="191"/>
      <c r="Q117" s="240"/>
    </row>
    <row r="118" spans="3:17" ht="36.75" customHeight="1" thickBot="1">
      <c r="C118" s="222">
        <v>751</v>
      </c>
      <c r="D118" s="90" t="s">
        <v>1046</v>
      </c>
      <c r="E118" s="90" t="s">
        <v>519</v>
      </c>
      <c r="F118" s="222" t="s">
        <v>523</v>
      </c>
      <c r="G118" s="222" t="s">
        <v>525</v>
      </c>
      <c r="H118" s="236" t="s">
        <v>952</v>
      </c>
      <c r="I118" s="241"/>
      <c r="K118" s="187"/>
      <c r="M118" s="191"/>
      <c r="N118" s="191"/>
      <c r="O118" s="191"/>
      <c r="P118" s="191"/>
      <c r="Q118" s="240"/>
    </row>
    <row r="119" spans="3:17" ht="27" customHeight="1" thickBot="1">
      <c r="C119" s="237">
        <v>817</v>
      </c>
      <c r="D119" s="94" t="s">
        <v>1046</v>
      </c>
      <c r="E119" s="95" t="s">
        <v>279</v>
      </c>
      <c r="F119" s="95" t="s">
        <v>531</v>
      </c>
      <c r="G119" s="96" t="s">
        <v>294</v>
      </c>
      <c r="H119" s="238" t="s">
        <v>295</v>
      </c>
      <c r="I119" s="241"/>
      <c r="K119" s="187"/>
      <c r="M119" s="191"/>
      <c r="N119" s="191"/>
      <c r="O119" s="191"/>
      <c r="P119" s="191"/>
      <c r="Q119" s="240"/>
    </row>
    <row r="120" spans="3:17" ht="27" customHeight="1">
      <c r="C120" s="85">
        <v>911</v>
      </c>
      <c r="D120" s="86" t="s">
        <v>1046</v>
      </c>
      <c r="E120" s="85" t="s">
        <v>532</v>
      </c>
      <c r="F120" s="85" t="s">
        <v>533</v>
      </c>
      <c r="G120" s="93" t="s">
        <v>424</v>
      </c>
      <c r="H120" s="239" t="s">
        <v>424</v>
      </c>
      <c r="I120" s="241"/>
      <c r="K120" s="187"/>
      <c r="M120" s="191"/>
      <c r="N120" s="191"/>
      <c r="O120" s="191"/>
      <c r="P120" s="191"/>
      <c r="Q120" s="240"/>
    </row>
    <row r="121" spans="3:17" ht="27" customHeight="1">
      <c r="C121" s="13" t="s">
        <v>953</v>
      </c>
      <c r="D121" s="14" t="s">
        <v>1046</v>
      </c>
      <c r="E121" s="13" t="s">
        <v>532</v>
      </c>
      <c r="F121" s="13" t="s">
        <v>533</v>
      </c>
      <c r="G121" s="84" t="s">
        <v>61</v>
      </c>
      <c r="H121" s="221"/>
      <c r="I121" s="241"/>
      <c r="K121" s="187"/>
      <c r="M121" s="191"/>
      <c r="N121" s="191"/>
      <c r="O121" s="191"/>
      <c r="P121" s="191"/>
      <c r="Q121" s="240"/>
    </row>
    <row r="122" spans="3:17" ht="27" customHeight="1">
      <c r="C122" s="13"/>
      <c r="D122" s="14"/>
      <c r="E122" s="13"/>
      <c r="F122" s="13"/>
      <c r="G122" s="13"/>
      <c r="H122" s="221"/>
      <c r="I122" s="241"/>
      <c r="K122" s="187"/>
      <c r="L122" s="191"/>
      <c r="M122" s="191"/>
      <c r="N122" s="191"/>
      <c r="O122" s="191"/>
      <c r="P122" s="191"/>
      <c r="Q122" s="240"/>
    </row>
    <row r="123" spans="1:8" s="275" customFormat="1" ht="42.75" customHeight="1">
      <c r="A123" s="274"/>
      <c r="B123" s="463" t="s">
        <v>1423</v>
      </c>
      <c r="C123" s="464"/>
      <c r="D123" s="464"/>
      <c r="E123" s="464"/>
      <c r="F123" s="464"/>
      <c r="G123" s="465"/>
      <c r="H123" s="279"/>
    </row>
    <row r="124" spans="1:8" s="275" customFormat="1" ht="61.5" customHeight="1">
      <c r="A124" s="274"/>
      <c r="B124" s="466"/>
      <c r="C124" s="467"/>
      <c r="D124" s="467"/>
      <c r="E124" s="467"/>
      <c r="F124" s="467"/>
      <c r="G124" s="468"/>
      <c r="H124" s="279"/>
    </row>
    <row r="125" spans="1:14" ht="27" customHeight="1">
      <c r="A125" s="316"/>
      <c r="B125" s="276" t="s">
        <v>1302</v>
      </c>
      <c r="C125" s="276" t="s">
        <v>1407</v>
      </c>
      <c r="D125" s="276" t="s">
        <v>776</v>
      </c>
      <c r="E125" s="276" t="s">
        <v>777</v>
      </c>
      <c r="F125" s="278" t="s">
        <v>528</v>
      </c>
      <c r="G125" s="277" t="s">
        <v>1303</v>
      </c>
      <c r="H125" s="187"/>
      <c r="I125" s="191"/>
      <c r="J125" s="191"/>
      <c r="K125" s="191"/>
      <c r="L125" s="191"/>
      <c r="M125" s="191"/>
      <c r="N125" s="240"/>
    </row>
    <row r="126" spans="1:14" ht="27" customHeight="1">
      <c r="A126" s="315"/>
      <c r="B126" s="276" t="s">
        <v>1304</v>
      </c>
      <c r="C126" s="276">
        <v>1315</v>
      </c>
      <c r="D126" s="316" t="s">
        <v>847</v>
      </c>
      <c r="E126" s="276"/>
      <c r="F126" s="317"/>
      <c r="G126" s="318"/>
      <c r="H126" s="187"/>
      <c r="I126" s="191"/>
      <c r="J126" s="191"/>
      <c r="K126" s="191"/>
      <c r="L126" s="191"/>
      <c r="M126" s="191"/>
      <c r="N126" s="240"/>
    </row>
    <row r="127" spans="1:14" ht="27" customHeight="1">
      <c r="A127" s="315"/>
      <c r="B127" s="276" t="s">
        <v>1418</v>
      </c>
      <c r="C127" s="276">
        <v>2125</v>
      </c>
      <c r="D127" s="316" t="s">
        <v>1419</v>
      </c>
      <c r="E127" s="276"/>
      <c r="F127" s="317"/>
      <c r="G127" s="318"/>
      <c r="H127" s="187"/>
      <c r="I127" s="191"/>
      <c r="J127" s="191"/>
      <c r="K127" s="191"/>
      <c r="L127" s="191"/>
      <c r="M127" s="191"/>
      <c r="N127" s="240"/>
    </row>
    <row r="128" spans="2:14" ht="27" customHeight="1">
      <c r="B128" s="314" t="s">
        <v>1304</v>
      </c>
      <c r="C128" s="286" t="s">
        <v>995</v>
      </c>
      <c r="D128" s="252" t="s">
        <v>996</v>
      </c>
      <c r="E128" s="249" t="s">
        <v>626</v>
      </c>
      <c r="F128" s="241"/>
      <c r="G128" s="188"/>
      <c r="H128" s="187"/>
      <c r="I128" s="191"/>
      <c r="J128" s="191"/>
      <c r="K128" s="191"/>
      <c r="L128" s="191"/>
      <c r="M128" s="191"/>
      <c r="N128" s="240"/>
    </row>
    <row r="129" spans="2:14" ht="27" customHeight="1">
      <c r="B129" s="314" t="s">
        <v>1304</v>
      </c>
      <c r="C129" s="286" t="s">
        <v>625</v>
      </c>
      <c r="D129" s="252" t="s">
        <v>996</v>
      </c>
      <c r="E129" s="249" t="s">
        <v>627</v>
      </c>
      <c r="F129" s="241"/>
      <c r="G129" s="188"/>
      <c r="H129" s="187"/>
      <c r="I129" s="191"/>
      <c r="J129" s="191"/>
      <c r="K129" s="191"/>
      <c r="L129" s="191"/>
      <c r="M129" s="191"/>
      <c r="N129" s="240"/>
    </row>
    <row r="130" spans="2:14" ht="27" customHeight="1">
      <c r="B130" s="314" t="s">
        <v>1304</v>
      </c>
      <c r="C130" s="286" t="s">
        <v>792</v>
      </c>
      <c r="D130" s="252" t="s">
        <v>996</v>
      </c>
      <c r="E130" s="249" t="s">
        <v>628</v>
      </c>
      <c r="F130" s="241"/>
      <c r="G130" s="188"/>
      <c r="H130" s="187"/>
      <c r="I130" s="191"/>
      <c r="J130" s="191"/>
      <c r="K130" s="191"/>
      <c r="L130" s="191"/>
      <c r="M130" s="191"/>
      <c r="N130" s="240"/>
    </row>
    <row r="131" spans="2:14" ht="27" customHeight="1">
      <c r="B131" s="314" t="s">
        <v>1304</v>
      </c>
      <c r="C131" s="286" t="s">
        <v>793</v>
      </c>
      <c r="D131" s="252" t="s">
        <v>996</v>
      </c>
      <c r="E131" s="205" t="s">
        <v>629</v>
      </c>
      <c r="F131" s="241"/>
      <c r="G131" s="188"/>
      <c r="H131" s="187"/>
      <c r="I131" s="1"/>
      <c r="J131" s="191"/>
      <c r="K131" s="191"/>
      <c r="L131" s="191"/>
      <c r="M131" s="191"/>
      <c r="N131" s="240"/>
    </row>
    <row r="132" spans="2:14" ht="27" customHeight="1">
      <c r="B132" s="314" t="s">
        <v>1304</v>
      </c>
      <c r="C132" s="286" t="s">
        <v>794</v>
      </c>
      <c r="D132" s="252" t="s">
        <v>996</v>
      </c>
      <c r="E132" s="249" t="s">
        <v>630</v>
      </c>
      <c r="F132" s="241"/>
      <c r="G132" s="188"/>
      <c r="H132" s="187"/>
      <c r="I132" s="1"/>
      <c r="J132" s="191"/>
      <c r="K132" s="191"/>
      <c r="L132" s="191"/>
      <c r="M132" s="191"/>
      <c r="N132" s="240"/>
    </row>
    <row r="133" spans="2:14" ht="27" customHeight="1">
      <c r="B133" s="314" t="s">
        <v>1304</v>
      </c>
      <c r="C133" s="286" t="s">
        <v>795</v>
      </c>
      <c r="D133" s="252" t="s">
        <v>996</v>
      </c>
      <c r="E133" s="249" t="s">
        <v>620</v>
      </c>
      <c r="F133" s="241"/>
      <c r="G133" s="188"/>
      <c r="H133" s="187"/>
      <c r="I133" s="1"/>
      <c r="J133" s="191"/>
      <c r="K133" s="191"/>
      <c r="L133" s="191"/>
      <c r="M133" s="191"/>
      <c r="N133" s="240"/>
    </row>
    <row r="134" spans="2:14" ht="27" customHeight="1">
      <c r="B134" s="314" t="s">
        <v>1304</v>
      </c>
      <c r="C134" s="286" t="s">
        <v>796</v>
      </c>
      <c r="D134" s="252" t="s">
        <v>996</v>
      </c>
      <c r="E134" s="249" t="s">
        <v>579</v>
      </c>
      <c r="F134" s="241"/>
      <c r="G134" s="188"/>
      <c r="H134" s="187"/>
      <c r="I134" s="1"/>
      <c r="J134" s="191"/>
      <c r="K134" s="191"/>
      <c r="L134" s="191"/>
      <c r="M134" s="191"/>
      <c r="N134" s="240"/>
    </row>
    <row r="135" spans="2:14" ht="27" customHeight="1">
      <c r="B135" s="314" t="s">
        <v>1304</v>
      </c>
      <c r="C135" s="286" t="s">
        <v>799</v>
      </c>
      <c r="D135" s="252" t="s">
        <v>996</v>
      </c>
      <c r="E135" s="249" t="s">
        <v>576</v>
      </c>
      <c r="F135" s="241"/>
      <c r="G135" s="188"/>
      <c r="H135" s="187"/>
      <c r="I135" s="1"/>
      <c r="J135" s="191"/>
      <c r="K135" s="191"/>
      <c r="L135" s="191"/>
      <c r="M135" s="191"/>
      <c r="N135" s="240"/>
    </row>
    <row r="136" spans="2:14" ht="27" customHeight="1">
      <c r="B136" s="314" t="s">
        <v>1304</v>
      </c>
      <c r="C136" s="286" t="s">
        <v>800</v>
      </c>
      <c r="D136" s="252" t="s">
        <v>996</v>
      </c>
      <c r="E136" s="249" t="s">
        <v>621</v>
      </c>
      <c r="F136" s="241"/>
      <c r="G136" s="188"/>
      <c r="H136" s="187"/>
      <c r="I136" s="1"/>
      <c r="J136" s="191"/>
      <c r="K136" s="191"/>
      <c r="L136" s="191"/>
      <c r="M136" s="191"/>
      <c r="N136" s="240"/>
    </row>
    <row r="137" spans="2:14" ht="27" customHeight="1">
      <c r="B137" s="314" t="s">
        <v>1304</v>
      </c>
      <c r="C137" s="286" t="s">
        <v>801</v>
      </c>
      <c r="D137" s="252" t="s">
        <v>996</v>
      </c>
      <c r="E137" s="203" t="s">
        <v>758</v>
      </c>
      <c r="F137" s="241"/>
      <c r="G137" s="188"/>
      <c r="H137" s="187"/>
      <c r="I137" s="191"/>
      <c r="J137" s="192"/>
      <c r="K137" s="192"/>
      <c r="L137" s="192"/>
      <c r="M137" s="192"/>
      <c r="N137" s="192"/>
    </row>
    <row r="138" spans="2:14" ht="27" customHeight="1">
      <c r="B138" s="314" t="s">
        <v>1304</v>
      </c>
      <c r="C138" s="286" t="s">
        <v>802</v>
      </c>
      <c r="D138" s="252" t="s">
        <v>996</v>
      </c>
      <c r="E138" s="249" t="s">
        <v>577</v>
      </c>
      <c r="F138" s="241"/>
      <c r="G138" s="188"/>
      <c r="H138" s="187"/>
      <c r="I138" s="191"/>
      <c r="J138" s="192"/>
      <c r="K138" s="192"/>
      <c r="L138" s="192"/>
      <c r="M138" s="192"/>
      <c r="N138" s="192"/>
    </row>
    <row r="139" spans="2:14" ht="27" customHeight="1">
      <c r="B139" s="314" t="s">
        <v>1304</v>
      </c>
      <c r="C139" s="286" t="s">
        <v>803</v>
      </c>
      <c r="D139" s="252" t="s">
        <v>996</v>
      </c>
      <c r="E139" s="249" t="s">
        <v>622</v>
      </c>
      <c r="F139" s="241"/>
      <c r="G139" s="188"/>
      <c r="H139" s="245"/>
      <c r="I139" s="191"/>
      <c r="J139" s="192"/>
      <c r="K139" s="192"/>
      <c r="L139" s="192"/>
      <c r="M139" s="192"/>
      <c r="N139" s="192"/>
    </row>
    <row r="140" spans="2:11" ht="27" customHeight="1">
      <c r="B140" s="314" t="s">
        <v>1304</v>
      </c>
      <c r="C140" s="286" t="s">
        <v>804</v>
      </c>
      <c r="D140" s="252" t="s">
        <v>996</v>
      </c>
      <c r="E140" s="214" t="s">
        <v>623</v>
      </c>
      <c r="F140" s="241"/>
      <c r="G140" s="188"/>
      <c r="H140" s="7"/>
      <c r="I140" s="191"/>
      <c r="J140" s="1"/>
      <c r="K140" s="1"/>
    </row>
    <row r="141" spans="2:11" ht="27" customHeight="1">
      <c r="B141" s="314" t="s">
        <v>1304</v>
      </c>
      <c r="C141" s="286" t="s">
        <v>805</v>
      </c>
      <c r="D141" s="252" t="s">
        <v>996</v>
      </c>
      <c r="E141" s="249" t="s">
        <v>624</v>
      </c>
      <c r="F141" s="241"/>
      <c r="G141" s="188"/>
      <c r="H141" s="187"/>
      <c r="I141" s="191"/>
      <c r="J141" s="1"/>
      <c r="K141" s="1"/>
    </row>
    <row r="142" spans="2:11" ht="27" customHeight="1">
      <c r="B142" s="314" t="s">
        <v>1304</v>
      </c>
      <c r="C142" s="286" t="s">
        <v>806</v>
      </c>
      <c r="D142" s="252" t="s">
        <v>996</v>
      </c>
      <c r="E142" s="249" t="s">
        <v>578</v>
      </c>
      <c r="F142" s="241"/>
      <c r="G142" s="188"/>
      <c r="H142" s="187"/>
      <c r="I142" s="191"/>
      <c r="J142" s="1"/>
      <c r="K142" s="1"/>
    </row>
    <row r="143" spans="2:11" ht="27" customHeight="1">
      <c r="B143" s="314" t="s">
        <v>1304</v>
      </c>
      <c r="C143" s="286" t="s">
        <v>807</v>
      </c>
      <c r="D143" s="252" t="s">
        <v>996</v>
      </c>
      <c r="E143" s="249" t="s">
        <v>875</v>
      </c>
      <c r="F143" s="241"/>
      <c r="G143" s="188"/>
      <c r="H143" s="187"/>
      <c r="I143" s="191"/>
      <c r="J143" s="1"/>
      <c r="K143" s="1"/>
    </row>
    <row r="144" spans="2:11" ht="27" customHeight="1">
      <c r="B144" s="314" t="s">
        <v>1304</v>
      </c>
      <c r="C144" s="286" t="s">
        <v>808</v>
      </c>
      <c r="D144" s="252" t="s">
        <v>996</v>
      </c>
      <c r="E144" s="203" t="s">
        <v>631</v>
      </c>
      <c r="F144" s="241"/>
      <c r="G144" s="188"/>
      <c r="H144" s="187"/>
      <c r="I144" s="1"/>
      <c r="J144" s="1"/>
      <c r="K144" s="1"/>
    </row>
    <row r="145" spans="2:11" ht="27" customHeight="1">
      <c r="B145" s="314" t="s">
        <v>1304</v>
      </c>
      <c r="C145" s="286" t="s">
        <v>809</v>
      </c>
      <c r="D145" s="252" t="s">
        <v>996</v>
      </c>
      <c r="E145" s="203" t="s">
        <v>1408</v>
      </c>
      <c r="F145" s="242"/>
      <c r="G145" s="188"/>
      <c r="H145" s="187"/>
      <c r="I145" s="1"/>
      <c r="J145" s="1"/>
      <c r="K145" s="1"/>
    </row>
    <row r="146" spans="2:11" ht="27" customHeight="1">
      <c r="B146" s="314" t="s">
        <v>1304</v>
      </c>
      <c r="C146" s="286" t="s">
        <v>1433</v>
      </c>
      <c r="D146" s="252" t="s">
        <v>996</v>
      </c>
      <c r="E146" s="203" t="s">
        <v>1448</v>
      </c>
      <c r="F146" s="242"/>
      <c r="G146" s="188"/>
      <c r="H146" s="245"/>
      <c r="I146" s="1"/>
      <c r="J146" s="1"/>
      <c r="K146" s="1"/>
    </row>
    <row r="147" spans="2:11" ht="18.75" customHeight="1">
      <c r="B147" s="314" t="s">
        <v>1304</v>
      </c>
      <c r="C147" s="267" t="s">
        <v>1434</v>
      </c>
      <c r="D147" s="281" t="s">
        <v>996</v>
      </c>
      <c r="E147" s="332" t="s">
        <v>1435</v>
      </c>
      <c r="F147" s="242"/>
      <c r="G147" s="188"/>
      <c r="H147" s="245"/>
      <c r="I147" s="1"/>
      <c r="J147" s="1"/>
      <c r="K147" s="1"/>
    </row>
    <row r="148" spans="2:11" ht="18.75" customHeight="1">
      <c r="B148" s="314" t="s">
        <v>1304</v>
      </c>
      <c r="C148" s="267" t="s">
        <v>1569</v>
      </c>
      <c r="D148" s="281" t="s">
        <v>996</v>
      </c>
      <c r="E148" s="332" t="s">
        <v>1570</v>
      </c>
      <c r="F148" s="242"/>
      <c r="G148" s="188"/>
      <c r="H148" s="245"/>
      <c r="I148" s="1"/>
      <c r="J148" s="1"/>
      <c r="K148" s="1"/>
    </row>
    <row r="149" spans="2:11" ht="18.75" customHeight="1">
      <c r="B149" s="265"/>
      <c r="C149" s="267"/>
      <c r="D149" s="281"/>
      <c r="E149" s="332"/>
      <c r="F149" s="242"/>
      <c r="G149" s="188"/>
      <c r="H149" s="245"/>
      <c r="I149" s="1"/>
      <c r="J149" s="1"/>
      <c r="K149" s="1"/>
    </row>
    <row r="150" spans="2:11" ht="15.75">
      <c r="B150" s="314">
        <v>1</v>
      </c>
      <c r="C150" s="266" t="s">
        <v>810</v>
      </c>
      <c r="D150" s="281" t="s">
        <v>996</v>
      </c>
      <c r="E150" s="295" t="s">
        <v>824</v>
      </c>
      <c r="F150" s="313"/>
      <c r="G150" s="204"/>
      <c r="H150" s="7"/>
      <c r="I150" s="1"/>
      <c r="J150" s="1"/>
      <c r="K150" s="1"/>
    </row>
    <row r="151" spans="2:11" ht="15.75">
      <c r="B151" s="314">
        <v>1</v>
      </c>
      <c r="C151" s="266" t="s">
        <v>811</v>
      </c>
      <c r="D151" s="281" t="s">
        <v>996</v>
      </c>
      <c r="E151" s="296" t="s">
        <v>1650</v>
      </c>
      <c r="F151" s="103"/>
      <c r="G151" s="204"/>
      <c r="H151" s="7"/>
      <c r="I151" s="1"/>
      <c r="J151" s="1"/>
      <c r="K151" s="1"/>
    </row>
    <row r="152" spans="2:11" ht="15.75">
      <c r="B152" s="314">
        <v>1</v>
      </c>
      <c r="C152" s="266" t="s">
        <v>812</v>
      </c>
      <c r="D152" s="281" t="s">
        <v>996</v>
      </c>
      <c r="E152" s="295" t="s">
        <v>1596</v>
      </c>
      <c r="F152" s="103"/>
      <c r="G152" s="262"/>
      <c r="H152" s="7"/>
      <c r="I152" s="1"/>
      <c r="J152" s="1"/>
      <c r="K152" s="1"/>
    </row>
    <row r="153" spans="2:11" ht="15.75">
      <c r="B153" s="314">
        <v>1</v>
      </c>
      <c r="C153" s="266" t="s">
        <v>813</v>
      </c>
      <c r="D153" s="281" t="s">
        <v>996</v>
      </c>
      <c r="E153" s="297" t="s">
        <v>1649</v>
      </c>
      <c r="F153" s="263"/>
      <c r="G153" s="262"/>
      <c r="H153" s="7"/>
      <c r="I153" s="1"/>
      <c r="J153" s="1"/>
      <c r="K153" s="1"/>
    </row>
    <row r="154" spans="2:11" ht="15.75">
      <c r="B154" s="314">
        <v>1</v>
      </c>
      <c r="C154" s="266" t="s">
        <v>814</v>
      </c>
      <c r="D154" s="281" t="s">
        <v>996</v>
      </c>
      <c r="E154" s="297" t="s">
        <v>825</v>
      </c>
      <c r="F154" s="263"/>
      <c r="G154" s="262"/>
      <c r="H154" s="7"/>
      <c r="I154" s="1"/>
      <c r="J154" s="1"/>
      <c r="K154" s="1"/>
    </row>
    <row r="155" spans="2:11" ht="15.75">
      <c r="B155" s="314">
        <v>1</v>
      </c>
      <c r="C155" s="266" t="s">
        <v>815</v>
      </c>
      <c r="D155" s="281" t="s">
        <v>996</v>
      </c>
      <c r="E155" s="296" t="s">
        <v>826</v>
      </c>
      <c r="F155" s="263"/>
      <c r="G155" s="262"/>
      <c r="H155" s="7"/>
      <c r="I155" s="1"/>
      <c r="J155" s="1"/>
      <c r="K155" s="1"/>
    </row>
    <row r="156" spans="2:11" ht="15.75">
      <c r="B156" s="314">
        <v>1</v>
      </c>
      <c r="C156" s="266" t="s">
        <v>816</v>
      </c>
      <c r="D156" s="281" t="s">
        <v>996</v>
      </c>
      <c r="E156" s="298" t="s">
        <v>944</v>
      </c>
      <c r="F156" s="263"/>
      <c r="G156" s="262"/>
      <c r="H156" s="7"/>
      <c r="I156" s="1"/>
      <c r="J156" s="1"/>
      <c r="K156" s="1"/>
    </row>
    <row r="157" spans="2:11" ht="15.75">
      <c r="B157" s="314">
        <v>1</v>
      </c>
      <c r="C157" s="266" t="s">
        <v>817</v>
      </c>
      <c r="D157" s="281" t="s">
        <v>996</v>
      </c>
      <c r="E157" s="297" t="s">
        <v>928</v>
      </c>
      <c r="F157" s="263"/>
      <c r="G157" s="262"/>
      <c r="H157" s="7"/>
      <c r="I157" s="1"/>
      <c r="J157" s="1"/>
      <c r="K157" s="1"/>
    </row>
    <row r="158" spans="2:11" ht="15.75">
      <c r="B158" s="314">
        <v>1</v>
      </c>
      <c r="C158" s="266" t="s">
        <v>818</v>
      </c>
      <c r="D158" s="281" t="s">
        <v>996</v>
      </c>
      <c r="E158" s="297" t="s">
        <v>1305</v>
      </c>
      <c r="F158" s="263"/>
      <c r="G158" s="262"/>
      <c r="H158" s="7"/>
      <c r="I158" s="1"/>
      <c r="J158" s="1"/>
      <c r="K158" s="1"/>
    </row>
    <row r="159" spans="2:11" ht="15.75">
      <c r="B159" s="314">
        <v>1</v>
      </c>
      <c r="C159" s="266" t="s">
        <v>819</v>
      </c>
      <c r="D159" s="281" t="s">
        <v>996</v>
      </c>
      <c r="E159" s="299" t="s">
        <v>827</v>
      </c>
      <c r="F159" s="263"/>
      <c r="G159" s="262"/>
      <c r="H159" s="7"/>
      <c r="I159" s="1"/>
      <c r="J159" s="1"/>
      <c r="K159" s="1"/>
    </row>
    <row r="160" spans="2:11" ht="15.75">
      <c r="B160" s="314">
        <v>1</v>
      </c>
      <c r="C160" s="266" t="s">
        <v>820</v>
      </c>
      <c r="D160" s="281" t="s">
        <v>996</v>
      </c>
      <c r="E160" s="299" t="s">
        <v>1487</v>
      </c>
      <c r="F160" s="263"/>
      <c r="G160" s="262"/>
      <c r="H160" s="7"/>
      <c r="I160" s="1"/>
      <c r="J160" s="1"/>
      <c r="K160" s="1"/>
    </row>
    <row r="161" spans="2:11" ht="15.75">
      <c r="B161" s="314">
        <v>1</v>
      </c>
      <c r="C161" s="266" t="s">
        <v>821</v>
      </c>
      <c r="D161" s="281" t="s">
        <v>996</v>
      </c>
      <c r="E161" s="298" t="s">
        <v>1651</v>
      </c>
      <c r="F161" s="263"/>
      <c r="G161" s="262"/>
      <c r="H161" s="7"/>
      <c r="I161" s="1"/>
      <c r="J161" s="1"/>
      <c r="K161" s="1"/>
    </row>
    <row r="162" spans="2:11" ht="15.75">
      <c r="B162" s="314">
        <v>1</v>
      </c>
      <c r="C162" s="266" t="s">
        <v>822</v>
      </c>
      <c r="D162" s="281" t="s">
        <v>996</v>
      </c>
      <c r="E162" s="300" t="s">
        <v>972</v>
      </c>
      <c r="F162" s="263"/>
      <c r="G162" s="262"/>
      <c r="H162" s="7"/>
      <c r="I162" s="1"/>
      <c r="J162" s="1"/>
      <c r="K162" s="1"/>
    </row>
    <row r="163" spans="2:11" ht="15.75">
      <c r="B163" s="314">
        <v>1</v>
      </c>
      <c r="C163" s="266" t="s">
        <v>949</v>
      </c>
      <c r="D163" s="281" t="s">
        <v>996</v>
      </c>
      <c r="E163" s="298" t="s">
        <v>1597</v>
      </c>
      <c r="F163" s="263"/>
      <c r="G163" s="262"/>
      <c r="H163" s="7"/>
      <c r="I163" s="1"/>
      <c r="J163" s="1"/>
      <c r="K163" s="1"/>
    </row>
    <row r="164" spans="2:11" ht="15.75">
      <c r="B164" s="314">
        <v>1</v>
      </c>
      <c r="C164" s="266" t="s">
        <v>892</v>
      </c>
      <c r="D164" s="281" t="s">
        <v>996</v>
      </c>
      <c r="E164" s="298" t="s">
        <v>1306</v>
      </c>
      <c r="F164" s="263"/>
      <c r="G164" s="262"/>
      <c r="H164" s="7"/>
      <c r="I164" s="1"/>
      <c r="J164" s="1"/>
      <c r="K164" s="1"/>
    </row>
    <row r="165" spans="2:11" ht="15.75">
      <c r="B165" s="314">
        <v>1</v>
      </c>
      <c r="C165" s="266" t="s">
        <v>893</v>
      </c>
      <c r="D165" s="281" t="s">
        <v>996</v>
      </c>
      <c r="E165" s="298" t="s">
        <v>1658</v>
      </c>
      <c r="F165" s="263"/>
      <c r="G165" s="262"/>
      <c r="H165" s="7"/>
      <c r="I165" s="1"/>
      <c r="J165" s="1"/>
      <c r="K165" s="1"/>
    </row>
    <row r="166" spans="2:11" ht="15.75">
      <c r="B166" s="314">
        <v>1</v>
      </c>
      <c r="C166" s="266" t="s">
        <v>1573</v>
      </c>
      <c r="D166" s="281" t="s">
        <v>996</v>
      </c>
      <c r="E166" s="298" t="s">
        <v>859</v>
      </c>
      <c r="F166" s="263"/>
      <c r="G166" s="262"/>
      <c r="H166" s="7"/>
      <c r="I166" s="1"/>
      <c r="J166" s="1"/>
      <c r="K166" s="1"/>
    </row>
    <row r="167" spans="2:11" ht="15.75">
      <c r="B167" s="314">
        <v>1</v>
      </c>
      <c r="C167" s="266" t="s">
        <v>894</v>
      </c>
      <c r="D167" s="281" t="s">
        <v>996</v>
      </c>
      <c r="E167" s="298"/>
      <c r="F167" s="263"/>
      <c r="G167" s="262"/>
      <c r="H167" s="7"/>
      <c r="I167" s="1"/>
      <c r="J167" s="1"/>
      <c r="K167" s="1"/>
    </row>
    <row r="168" spans="2:11" ht="15.75">
      <c r="B168" s="314">
        <v>1</v>
      </c>
      <c r="C168" s="266" t="s">
        <v>895</v>
      </c>
      <c r="D168" s="281" t="s">
        <v>996</v>
      </c>
      <c r="E168" s="301" t="s">
        <v>1307</v>
      </c>
      <c r="F168" s="263"/>
      <c r="G168" s="262"/>
      <c r="H168" s="7"/>
      <c r="I168" s="1"/>
      <c r="J168" s="1"/>
      <c r="K168" s="1"/>
    </row>
    <row r="169" spans="2:11" ht="15.75">
      <c r="B169" s="314">
        <v>1</v>
      </c>
      <c r="C169" s="266" t="s">
        <v>896</v>
      </c>
      <c r="D169" s="281" t="s">
        <v>996</v>
      </c>
      <c r="E169" s="301" t="s">
        <v>1308</v>
      </c>
      <c r="F169" s="263"/>
      <c r="G169" s="262"/>
      <c r="H169" s="7"/>
      <c r="I169" s="1"/>
      <c r="J169" s="1"/>
      <c r="K169" s="1"/>
    </row>
    <row r="170" spans="2:11" ht="15.75">
      <c r="B170" s="314">
        <v>1</v>
      </c>
      <c r="C170" s="266" t="s">
        <v>897</v>
      </c>
      <c r="D170" s="281" t="s">
        <v>996</v>
      </c>
      <c r="E170" s="298"/>
      <c r="F170" s="263"/>
      <c r="G170" s="262"/>
      <c r="H170" s="7"/>
      <c r="I170" s="1"/>
      <c r="J170" s="1"/>
      <c r="K170" s="1"/>
    </row>
    <row r="171" spans="2:11" ht="15.75">
      <c r="B171" s="314">
        <v>1</v>
      </c>
      <c r="C171" s="266" t="s">
        <v>898</v>
      </c>
      <c r="D171" s="281" t="s">
        <v>996</v>
      </c>
      <c r="E171" s="301" t="s">
        <v>1309</v>
      </c>
      <c r="F171" s="263"/>
      <c r="G171" s="262"/>
      <c r="H171" s="7"/>
      <c r="I171" s="1"/>
      <c r="J171" s="1"/>
      <c r="K171" s="1"/>
    </row>
    <row r="172" spans="2:11" ht="15.75">
      <c r="B172" s="314">
        <v>1</v>
      </c>
      <c r="C172" s="266" t="s">
        <v>899</v>
      </c>
      <c r="D172" s="281" t="s">
        <v>996</v>
      </c>
      <c r="E172" s="298"/>
      <c r="F172" s="263"/>
      <c r="G172" s="262"/>
      <c r="H172" s="7"/>
      <c r="I172" s="1"/>
      <c r="J172" s="1"/>
      <c r="K172" s="1"/>
    </row>
    <row r="173" spans="2:11" ht="15.75">
      <c r="B173" s="314">
        <v>1</v>
      </c>
      <c r="C173" s="266" t="s">
        <v>900</v>
      </c>
      <c r="D173" s="281" t="s">
        <v>996</v>
      </c>
      <c r="E173" s="298" t="s">
        <v>955</v>
      </c>
      <c r="F173" s="263"/>
      <c r="G173" s="262"/>
      <c r="H173" s="7"/>
      <c r="I173" s="1"/>
      <c r="J173" s="1"/>
      <c r="K173" s="1"/>
    </row>
    <row r="174" spans="2:11" ht="15.75">
      <c r="B174" s="314">
        <v>1</v>
      </c>
      <c r="C174" s="266" t="s">
        <v>901</v>
      </c>
      <c r="D174" s="281" t="s">
        <v>996</v>
      </c>
      <c r="E174" s="298" t="s">
        <v>1640</v>
      </c>
      <c r="F174" s="263"/>
      <c r="G174" s="262"/>
      <c r="H174" s="7"/>
      <c r="I174" s="1"/>
      <c r="J174" s="1"/>
      <c r="K174" s="1"/>
    </row>
    <row r="175" spans="2:11" ht="15.75">
      <c r="B175" s="314">
        <v>1</v>
      </c>
      <c r="C175" s="266" t="s">
        <v>902</v>
      </c>
      <c r="D175" s="281" t="s">
        <v>996</v>
      </c>
      <c r="E175" s="298" t="s">
        <v>1681</v>
      </c>
      <c r="F175" s="263"/>
      <c r="G175" s="262"/>
      <c r="H175" s="7"/>
      <c r="I175" s="1"/>
      <c r="J175" s="1"/>
      <c r="K175" s="1"/>
    </row>
    <row r="176" spans="2:11" ht="15.75">
      <c r="B176" s="314">
        <v>1</v>
      </c>
      <c r="C176" s="266" t="s">
        <v>903</v>
      </c>
      <c r="D176" s="281" t="s">
        <v>996</v>
      </c>
      <c r="E176" s="298" t="s">
        <v>1682</v>
      </c>
      <c r="F176" s="263"/>
      <c r="G176" s="262"/>
      <c r="H176" s="7"/>
      <c r="I176" s="1"/>
      <c r="J176" s="1"/>
      <c r="K176" s="1"/>
    </row>
    <row r="177" spans="2:11" ht="15.75">
      <c r="B177" s="314">
        <v>1</v>
      </c>
      <c r="C177" s="266" t="s">
        <v>904</v>
      </c>
      <c r="D177" s="281" t="s">
        <v>996</v>
      </c>
      <c r="E177" s="298" t="s">
        <v>1310</v>
      </c>
      <c r="F177" s="263"/>
      <c r="G177" s="262"/>
      <c r="H177" s="7"/>
      <c r="I177" s="1"/>
      <c r="J177" s="1"/>
      <c r="K177" s="1"/>
    </row>
    <row r="178" spans="2:11" ht="15.75">
      <c r="B178" s="314">
        <v>1</v>
      </c>
      <c r="C178" s="266" t="s">
        <v>905</v>
      </c>
      <c r="D178" s="281" t="s">
        <v>996</v>
      </c>
      <c r="E178" s="298" t="s">
        <v>1311</v>
      </c>
      <c r="F178" s="263"/>
      <c r="G178" s="262"/>
      <c r="H178" s="7"/>
      <c r="I178" s="1"/>
      <c r="J178" s="1"/>
      <c r="K178" s="1"/>
    </row>
    <row r="179" spans="2:11" ht="15.75">
      <c r="B179" s="314">
        <v>1</v>
      </c>
      <c r="C179" s="266" t="s">
        <v>906</v>
      </c>
      <c r="D179" s="281" t="s">
        <v>996</v>
      </c>
      <c r="E179" s="301"/>
      <c r="F179" s="263"/>
      <c r="G179" s="262"/>
      <c r="H179" s="7"/>
      <c r="I179" s="1"/>
      <c r="J179" s="1"/>
      <c r="K179" s="1"/>
    </row>
    <row r="180" spans="2:11" ht="15.75">
      <c r="B180" s="314">
        <v>1</v>
      </c>
      <c r="C180" s="266" t="s">
        <v>907</v>
      </c>
      <c r="D180" s="281" t="s">
        <v>996</v>
      </c>
      <c r="E180" s="298" t="s">
        <v>1604</v>
      </c>
      <c r="F180" s="263"/>
      <c r="G180" s="262"/>
      <c r="H180" s="7"/>
      <c r="I180" s="1"/>
      <c r="J180" s="1"/>
      <c r="K180" s="1"/>
    </row>
    <row r="181" spans="2:11" ht="15.75">
      <c r="B181" s="314">
        <v>1</v>
      </c>
      <c r="C181" s="266" t="s">
        <v>908</v>
      </c>
      <c r="D181" s="281" t="s">
        <v>996</v>
      </c>
      <c r="E181" s="301"/>
      <c r="F181" s="263"/>
      <c r="G181" s="262"/>
      <c r="H181" s="7"/>
      <c r="I181" s="1"/>
      <c r="J181" s="1"/>
      <c r="K181" s="1"/>
    </row>
    <row r="182" spans="2:11" ht="15.75">
      <c r="B182" s="314">
        <v>1</v>
      </c>
      <c r="C182" s="266" t="s">
        <v>909</v>
      </c>
      <c r="D182" s="281" t="s">
        <v>996</v>
      </c>
      <c r="E182" s="301"/>
      <c r="F182" s="263"/>
      <c r="G182" s="262"/>
      <c r="H182" s="7"/>
      <c r="I182" s="1"/>
      <c r="J182" s="1"/>
      <c r="K182" s="1"/>
    </row>
    <row r="183" spans="2:11" ht="15.75">
      <c r="B183" s="314">
        <v>1</v>
      </c>
      <c r="C183" s="266" t="s">
        <v>797</v>
      </c>
      <c r="D183" s="281" t="s">
        <v>996</v>
      </c>
      <c r="E183" s="298" t="s">
        <v>1603</v>
      </c>
      <c r="F183" s="263"/>
      <c r="G183" s="262"/>
      <c r="H183" s="7"/>
      <c r="I183" s="1"/>
      <c r="J183" s="1"/>
      <c r="K183" s="1"/>
    </row>
    <row r="184" spans="2:11" ht="15.75">
      <c r="B184" s="314">
        <v>1</v>
      </c>
      <c r="C184" s="266" t="s">
        <v>1312</v>
      </c>
      <c r="D184" s="281" t="s">
        <v>996</v>
      </c>
      <c r="E184" s="298"/>
      <c r="F184" s="263"/>
      <c r="G184" s="262"/>
      <c r="H184" s="7"/>
      <c r="I184" s="1"/>
      <c r="J184" s="1"/>
      <c r="K184" s="1"/>
    </row>
    <row r="185" spans="2:11" ht="15.75">
      <c r="B185" s="314">
        <v>1</v>
      </c>
      <c r="C185" s="266" t="s">
        <v>1313</v>
      </c>
      <c r="D185" s="281" t="s">
        <v>996</v>
      </c>
      <c r="E185" s="301"/>
      <c r="F185" s="263"/>
      <c r="G185" s="262"/>
      <c r="H185" s="7"/>
      <c r="I185" s="1"/>
      <c r="J185" s="1"/>
      <c r="K185" s="1"/>
    </row>
    <row r="186" spans="2:11" ht="15.75">
      <c r="B186" s="314">
        <v>1</v>
      </c>
      <c r="C186" s="266" t="s">
        <v>1583</v>
      </c>
      <c r="D186" s="281" t="s">
        <v>996</v>
      </c>
      <c r="E186" s="301" t="s">
        <v>1584</v>
      </c>
      <c r="F186" s="263"/>
      <c r="G186" s="262"/>
      <c r="H186" s="7"/>
      <c r="I186" s="1"/>
      <c r="J186" s="1"/>
      <c r="K186" s="1"/>
    </row>
    <row r="187" spans="2:11" ht="15.75">
      <c r="B187" s="314"/>
      <c r="C187" s="28"/>
      <c r="D187" s="282"/>
      <c r="E187" s="302"/>
      <c r="F187" s="263"/>
      <c r="G187" s="262"/>
      <c r="H187" s="7"/>
      <c r="I187" s="1"/>
      <c r="J187" s="1"/>
      <c r="K187" s="1"/>
    </row>
    <row r="188" spans="2:11" ht="15.75">
      <c r="B188" s="314">
        <v>2</v>
      </c>
      <c r="C188" s="327" t="s">
        <v>958</v>
      </c>
      <c r="D188" s="283" t="s">
        <v>996</v>
      </c>
      <c r="E188" s="303" t="s">
        <v>291</v>
      </c>
      <c r="F188" s="263"/>
      <c r="G188" s="262"/>
      <c r="H188" s="7"/>
      <c r="I188" s="1"/>
      <c r="J188" s="1"/>
      <c r="K188" s="1"/>
    </row>
    <row r="189" spans="2:11" ht="15.75">
      <c r="B189" s="314">
        <v>2</v>
      </c>
      <c r="C189" s="327" t="s">
        <v>959</v>
      </c>
      <c r="D189" s="283" t="s">
        <v>996</v>
      </c>
      <c r="E189" s="303" t="s">
        <v>1590</v>
      </c>
      <c r="F189" s="263"/>
      <c r="G189" s="262"/>
      <c r="H189" s="7"/>
      <c r="I189" s="1"/>
      <c r="J189" s="1"/>
      <c r="K189" s="1"/>
    </row>
    <row r="190" spans="2:11" ht="15.75">
      <c r="B190" s="314">
        <v>2</v>
      </c>
      <c r="C190" s="327" t="s">
        <v>960</v>
      </c>
      <c r="D190" s="283" t="s">
        <v>996</v>
      </c>
      <c r="E190" s="304" t="s">
        <v>1314</v>
      </c>
      <c r="F190" s="263"/>
      <c r="G190" s="262"/>
      <c r="H190" s="7"/>
      <c r="I190" s="1"/>
      <c r="J190" s="1"/>
      <c r="K190" s="1"/>
    </row>
    <row r="191" spans="2:11" ht="15.75">
      <c r="B191" s="314">
        <v>2</v>
      </c>
      <c r="C191" s="327" t="s">
        <v>973</v>
      </c>
      <c r="D191" s="283" t="s">
        <v>996</v>
      </c>
      <c r="E191" s="304"/>
      <c r="F191" s="263"/>
      <c r="G191" s="262"/>
      <c r="H191" s="7"/>
      <c r="I191" s="1"/>
      <c r="J191" s="1"/>
      <c r="K191" s="1"/>
    </row>
    <row r="192" spans="2:11" ht="15.75">
      <c r="B192" s="314">
        <v>2</v>
      </c>
      <c r="C192" s="327" t="s">
        <v>974</v>
      </c>
      <c r="D192" s="283" t="s">
        <v>996</v>
      </c>
      <c r="E192" s="304" t="s">
        <v>1315</v>
      </c>
      <c r="F192" s="263"/>
      <c r="G192" s="262"/>
      <c r="H192" s="7"/>
      <c r="I192" s="1"/>
      <c r="J192" s="1"/>
      <c r="K192" s="1"/>
    </row>
    <row r="193" spans="2:11" ht="15.75">
      <c r="B193" s="314">
        <v>2</v>
      </c>
      <c r="C193" s="327" t="s">
        <v>975</v>
      </c>
      <c r="D193" s="283" t="s">
        <v>996</v>
      </c>
      <c r="E193" s="304"/>
      <c r="F193" s="263"/>
      <c r="G193" s="262"/>
      <c r="H193" s="7"/>
      <c r="I193" s="1"/>
      <c r="J193" s="1"/>
      <c r="K193" s="1"/>
    </row>
    <row r="194" spans="2:11" ht="15.75">
      <c r="B194" s="314">
        <v>2</v>
      </c>
      <c r="C194" s="327" t="s">
        <v>976</v>
      </c>
      <c r="D194" s="283" t="s">
        <v>996</v>
      </c>
      <c r="E194" s="304" t="s">
        <v>1011</v>
      </c>
      <c r="F194" s="263"/>
      <c r="G194" s="262"/>
      <c r="H194" s="7"/>
      <c r="I194" s="1"/>
      <c r="J194" s="1"/>
      <c r="K194" s="1"/>
    </row>
    <row r="195" spans="2:11" ht="15.75">
      <c r="B195" s="314">
        <v>2</v>
      </c>
      <c r="C195" s="327" t="s">
        <v>977</v>
      </c>
      <c r="D195" s="283" t="s">
        <v>996</v>
      </c>
      <c r="E195" s="304"/>
      <c r="F195" s="263"/>
      <c r="G195" s="262"/>
      <c r="H195" s="7"/>
      <c r="I195" s="1"/>
      <c r="J195" s="1"/>
      <c r="K195" s="1"/>
    </row>
    <row r="196" spans="2:11" ht="15.75">
      <c r="B196" s="314">
        <v>2</v>
      </c>
      <c r="C196" s="327" t="s">
        <v>978</v>
      </c>
      <c r="D196" s="283" t="s">
        <v>996</v>
      </c>
      <c r="E196" s="304" t="s">
        <v>842</v>
      </c>
      <c r="F196" s="263"/>
      <c r="G196" s="262"/>
      <c r="H196" s="7"/>
      <c r="I196" s="1"/>
      <c r="J196" s="1"/>
      <c r="K196" s="1"/>
    </row>
    <row r="197" spans="2:11" ht="15.75">
      <c r="B197" s="314">
        <v>2</v>
      </c>
      <c r="C197" s="327" t="s">
        <v>983</v>
      </c>
      <c r="D197" s="283" t="s">
        <v>996</v>
      </c>
      <c r="E197" s="304"/>
      <c r="F197" s="263"/>
      <c r="G197" s="262"/>
      <c r="H197" s="7"/>
      <c r="I197" s="1"/>
      <c r="J197" s="1"/>
      <c r="K197" s="1"/>
    </row>
    <row r="198" spans="2:11" ht="15.75">
      <c r="B198" s="314">
        <v>2</v>
      </c>
      <c r="C198" s="327" t="s">
        <v>984</v>
      </c>
      <c r="D198" s="283" t="s">
        <v>996</v>
      </c>
      <c r="E198" s="304"/>
      <c r="F198" s="263"/>
      <c r="G198" s="262"/>
      <c r="H198" s="7"/>
      <c r="I198" s="1"/>
      <c r="J198" s="1"/>
      <c r="K198" s="1"/>
    </row>
    <row r="199" spans="2:11" ht="15.75">
      <c r="B199" s="314">
        <v>2</v>
      </c>
      <c r="C199" s="327" t="s">
        <v>985</v>
      </c>
      <c r="D199" s="283" t="s">
        <v>996</v>
      </c>
      <c r="E199" s="304" t="s">
        <v>1664</v>
      </c>
      <c r="F199" s="263"/>
      <c r="G199" s="262"/>
      <c r="H199" s="7"/>
      <c r="I199" s="1"/>
      <c r="J199" s="1"/>
      <c r="K199" s="1"/>
    </row>
    <row r="200" spans="2:11" ht="15.75">
      <c r="B200" s="314">
        <v>2</v>
      </c>
      <c r="C200" s="327" t="s">
        <v>986</v>
      </c>
      <c r="D200" s="283" t="s">
        <v>996</v>
      </c>
      <c r="E200" s="304" t="s">
        <v>1316</v>
      </c>
      <c r="F200" s="263"/>
      <c r="G200" s="262"/>
      <c r="H200" s="7"/>
      <c r="I200" s="1"/>
      <c r="J200" s="1"/>
      <c r="K200" s="1"/>
    </row>
    <row r="201" spans="2:11" ht="15.75">
      <c r="B201" s="314">
        <v>2</v>
      </c>
      <c r="C201" s="327" t="s">
        <v>1179</v>
      </c>
      <c r="D201" s="283" t="s">
        <v>996</v>
      </c>
      <c r="E201" s="304"/>
      <c r="F201" s="263"/>
      <c r="G201" s="262"/>
      <c r="H201" s="7"/>
      <c r="I201" s="1"/>
      <c r="J201" s="1"/>
      <c r="K201" s="1"/>
    </row>
    <row r="202" spans="2:11" ht="15.75">
      <c r="B202" s="314">
        <v>2</v>
      </c>
      <c r="C202" s="327" t="s">
        <v>1317</v>
      </c>
      <c r="D202" s="283" t="s">
        <v>996</v>
      </c>
      <c r="E202" s="304"/>
      <c r="F202" s="263"/>
      <c r="G202" s="262"/>
      <c r="H202" s="7"/>
      <c r="I202" s="1"/>
      <c r="J202" s="1"/>
      <c r="K202" s="1"/>
    </row>
    <row r="203" spans="2:11" ht="15.75">
      <c r="B203" s="314">
        <v>2</v>
      </c>
      <c r="C203" s="327" t="s">
        <v>1318</v>
      </c>
      <c r="D203" s="283" t="s">
        <v>996</v>
      </c>
      <c r="E203" s="304" t="s">
        <v>963</v>
      </c>
      <c r="F203" s="263"/>
      <c r="G203" s="262"/>
      <c r="H203" s="7"/>
      <c r="I203" s="1"/>
      <c r="J203" s="1"/>
      <c r="K203" s="1"/>
    </row>
    <row r="204" spans="2:11" ht="15.75">
      <c r="B204" s="314">
        <v>2</v>
      </c>
      <c r="C204" s="327" t="s">
        <v>1319</v>
      </c>
      <c r="D204" s="283" t="s">
        <v>996</v>
      </c>
      <c r="E204" s="304" t="s">
        <v>964</v>
      </c>
      <c r="F204" s="263"/>
      <c r="G204" s="262"/>
      <c r="H204" s="7"/>
      <c r="I204" s="1"/>
      <c r="J204" s="1"/>
      <c r="K204" s="1"/>
    </row>
    <row r="205" spans="2:11" ht="15.75">
      <c r="B205" s="314">
        <v>2</v>
      </c>
      <c r="C205" s="327" t="s">
        <v>1320</v>
      </c>
      <c r="D205" s="283" t="s">
        <v>996</v>
      </c>
      <c r="E205" s="304"/>
      <c r="F205" s="263"/>
      <c r="G205" s="262"/>
      <c r="H205" s="7"/>
      <c r="I205" s="1"/>
      <c r="J205" s="1"/>
      <c r="K205" s="1"/>
    </row>
    <row r="206" spans="2:11" ht="15.75">
      <c r="B206" s="314">
        <v>2</v>
      </c>
      <c r="C206" s="28"/>
      <c r="D206" s="282"/>
      <c r="E206" s="305"/>
      <c r="F206" s="263"/>
      <c r="G206" s="262"/>
      <c r="H206" s="7"/>
      <c r="I206" s="1"/>
      <c r="J206" s="1"/>
      <c r="K206" s="1"/>
    </row>
    <row r="207" spans="2:11" ht="15.75">
      <c r="B207" s="314">
        <v>3</v>
      </c>
      <c r="C207" s="328" t="s">
        <v>961</v>
      </c>
      <c r="D207" s="284" t="s">
        <v>996</v>
      </c>
      <c r="E207" s="306"/>
      <c r="F207" s="263"/>
      <c r="G207" s="262"/>
      <c r="H207" s="7"/>
      <c r="I207" s="1"/>
      <c r="J207" s="1"/>
      <c r="K207" s="1"/>
    </row>
    <row r="208" spans="2:11" ht="15.75">
      <c r="B208" s="314">
        <v>3</v>
      </c>
      <c r="C208" s="328" t="s">
        <v>829</v>
      </c>
      <c r="D208" s="284" t="s">
        <v>996</v>
      </c>
      <c r="E208" s="307" t="s">
        <v>833</v>
      </c>
      <c r="F208" s="263"/>
      <c r="G208" s="262"/>
      <c r="H208" s="7"/>
      <c r="I208" s="1"/>
      <c r="J208" s="1"/>
      <c r="K208" s="1"/>
    </row>
    <row r="209" spans="2:11" ht="15.75">
      <c r="B209" s="314">
        <v>3</v>
      </c>
      <c r="C209" s="328" t="s">
        <v>830</v>
      </c>
      <c r="D209" s="284" t="s">
        <v>996</v>
      </c>
      <c r="E209" s="307" t="s">
        <v>834</v>
      </c>
      <c r="F209" s="263"/>
      <c r="G209" s="262"/>
      <c r="H209" s="7"/>
      <c r="I209" s="1"/>
      <c r="J209" s="1"/>
      <c r="K209" s="1"/>
    </row>
    <row r="210" spans="2:11" ht="15.75">
      <c r="B210" s="314">
        <v>3</v>
      </c>
      <c r="C210" s="328" t="s">
        <v>831</v>
      </c>
      <c r="D210" s="284" t="s">
        <v>996</v>
      </c>
      <c r="E210" s="308" t="s">
        <v>835</v>
      </c>
      <c r="F210" s="263"/>
      <c r="G210" s="262"/>
      <c r="H210" s="7"/>
      <c r="I210" s="1"/>
      <c r="J210" s="1"/>
      <c r="K210" s="1"/>
    </row>
    <row r="211" spans="2:11" ht="15.75">
      <c r="B211" s="314">
        <v>3</v>
      </c>
      <c r="C211" s="328" t="s">
        <v>832</v>
      </c>
      <c r="D211" s="284" t="s">
        <v>996</v>
      </c>
      <c r="E211" s="308" t="s">
        <v>1321</v>
      </c>
      <c r="F211" s="263"/>
      <c r="G211" s="262"/>
      <c r="H211" s="7"/>
      <c r="I211" s="1"/>
      <c r="J211" s="1"/>
      <c r="K211" s="1"/>
    </row>
    <row r="212" spans="2:11" ht="15.75">
      <c r="B212" s="314">
        <v>3</v>
      </c>
      <c r="C212" s="328" t="s">
        <v>876</v>
      </c>
      <c r="D212" s="284" t="s">
        <v>996</v>
      </c>
      <c r="E212" s="308"/>
      <c r="F212" s="263"/>
      <c r="G212" s="262"/>
      <c r="H212" s="7"/>
      <c r="I212" s="1"/>
      <c r="J212" s="1"/>
      <c r="K212" s="1"/>
    </row>
    <row r="213" spans="2:11" ht="15.75">
      <c r="B213" s="314">
        <v>3</v>
      </c>
      <c r="C213" s="328" t="s">
        <v>877</v>
      </c>
      <c r="D213" s="284" t="s">
        <v>996</v>
      </c>
      <c r="E213" s="308" t="s">
        <v>923</v>
      </c>
      <c r="F213" s="263"/>
      <c r="G213" s="262"/>
      <c r="H213" s="7"/>
      <c r="I213" s="1"/>
      <c r="J213" s="1"/>
      <c r="K213" s="1"/>
    </row>
    <row r="214" spans="2:11" ht="15.75">
      <c r="B214" s="314">
        <v>3</v>
      </c>
      <c r="C214" s="328" t="s">
        <v>878</v>
      </c>
      <c r="D214" s="284" t="s">
        <v>996</v>
      </c>
      <c r="E214" s="308" t="s">
        <v>925</v>
      </c>
      <c r="F214" s="263"/>
      <c r="G214" s="262"/>
      <c r="H214" s="7"/>
      <c r="I214" s="1"/>
      <c r="J214" s="1"/>
      <c r="K214" s="1"/>
    </row>
    <row r="215" spans="2:11" ht="15.75">
      <c r="B215" s="314">
        <v>3</v>
      </c>
      <c r="C215" s="328" t="s">
        <v>879</v>
      </c>
      <c r="D215" s="284" t="s">
        <v>996</v>
      </c>
      <c r="E215" s="308"/>
      <c r="F215" s="263"/>
      <c r="G215" s="262"/>
      <c r="H215" s="7"/>
      <c r="I215" s="1"/>
      <c r="J215" s="1"/>
      <c r="K215" s="1"/>
    </row>
    <row r="216" spans="2:11" ht="15.75">
      <c r="B216" s="314">
        <v>3</v>
      </c>
      <c r="C216" s="328" t="s">
        <v>880</v>
      </c>
      <c r="D216" s="284" t="s">
        <v>996</v>
      </c>
      <c r="E216" s="308"/>
      <c r="F216" s="263"/>
      <c r="G216" s="262"/>
      <c r="H216" s="7"/>
      <c r="I216" s="1"/>
      <c r="J216" s="1"/>
      <c r="K216" s="1"/>
    </row>
    <row r="217" spans="2:11" ht="15.75">
      <c r="B217" s="314">
        <v>3</v>
      </c>
      <c r="C217" s="328" t="s">
        <v>882</v>
      </c>
      <c r="D217" s="284" t="s">
        <v>996</v>
      </c>
      <c r="E217" s="308" t="s">
        <v>926</v>
      </c>
      <c r="F217" s="263"/>
      <c r="G217" s="262"/>
      <c r="H217" s="7"/>
      <c r="I217" s="1"/>
      <c r="J217" s="1"/>
      <c r="K217" s="1"/>
    </row>
    <row r="218" spans="2:11" ht="15.75">
      <c r="B218" s="314">
        <v>3</v>
      </c>
      <c r="C218" s="328" t="s">
        <v>883</v>
      </c>
      <c r="D218" s="284" t="s">
        <v>996</v>
      </c>
      <c r="E218" s="308"/>
      <c r="F218" s="263"/>
      <c r="G218" s="262"/>
      <c r="H218" s="7"/>
      <c r="I218" s="1"/>
      <c r="J218" s="1"/>
      <c r="K218" s="1"/>
    </row>
    <row r="219" spans="2:11" ht="15.75">
      <c r="B219" s="314">
        <v>3</v>
      </c>
      <c r="C219" s="328" t="s">
        <v>884</v>
      </c>
      <c r="D219" s="284" t="s">
        <v>996</v>
      </c>
      <c r="E219" s="308"/>
      <c r="F219" s="263"/>
      <c r="G219" s="262"/>
      <c r="H219" s="7"/>
      <c r="I219" s="1"/>
      <c r="J219" s="1"/>
      <c r="K219" s="1"/>
    </row>
    <row r="220" spans="2:11" ht="15.75">
      <c r="B220" s="314">
        <v>3</v>
      </c>
      <c r="C220" s="328" t="s">
        <v>885</v>
      </c>
      <c r="D220" s="284" t="s">
        <v>996</v>
      </c>
      <c r="E220" s="308" t="s">
        <v>891</v>
      </c>
      <c r="F220" s="263"/>
      <c r="G220" s="262"/>
      <c r="H220" s="7"/>
      <c r="I220" s="1"/>
      <c r="J220" s="1"/>
      <c r="K220" s="1"/>
    </row>
    <row r="221" spans="2:11" ht="15.75">
      <c r="B221" s="314">
        <v>3</v>
      </c>
      <c r="C221" s="328" t="s">
        <v>886</v>
      </c>
      <c r="D221" s="284" t="s">
        <v>996</v>
      </c>
      <c r="E221" s="308" t="s">
        <v>919</v>
      </c>
      <c r="F221" s="263"/>
      <c r="G221" s="262"/>
      <c r="H221" s="7"/>
      <c r="I221" s="1"/>
      <c r="J221" s="1"/>
      <c r="K221" s="1"/>
    </row>
    <row r="222" spans="2:11" ht="15.75">
      <c r="B222" s="314">
        <v>3</v>
      </c>
      <c r="C222" s="328" t="s">
        <v>887</v>
      </c>
      <c r="D222" s="284" t="s">
        <v>996</v>
      </c>
      <c r="E222" s="308" t="s">
        <v>1322</v>
      </c>
      <c r="F222" s="263"/>
      <c r="G222" s="262"/>
      <c r="H222" s="7"/>
      <c r="I222" s="1"/>
      <c r="J222" s="1"/>
      <c r="K222" s="1"/>
    </row>
    <row r="223" spans="2:11" ht="15.75">
      <c r="B223" s="314">
        <v>3</v>
      </c>
      <c r="C223" s="328" t="s">
        <v>888</v>
      </c>
      <c r="D223" s="284" t="s">
        <v>996</v>
      </c>
      <c r="E223" s="308" t="s">
        <v>860</v>
      </c>
      <c r="F223" s="263"/>
      <c r="G223" s="262"/>
      <c r="H223" s="7"/>
      <c r="I223" s="1"/>
      <c r="J223" s="1"/>
      <c r="K223" s="1"/>
    </row>
    <row r="224" spans="2:11" ht="15.75">
      <c r="B224" s="314">
        <v>3</v>
      </c>
      <c r="C224" s="328" t="s">
        <v>1609</v>
      </c>
      <c r="D224" s="284" t="s">
        <v>996</v>
      </c>
      <c r="E224" s="308" t="s">
        <v>957</v>
      </c>
      <c r="F224" s="263"/>
      <c r="G224" s="262"/>
      <c r="H224" s="7"/>
      <c r="I224" s="1"/>
      <c r="J224" s="1"/>
      <c r="K224" s="1"/>
    </row>
    <row r="225" spans="2:11" ht="15.75">
      <c r="B225" s="314">
        <v>3</v>
      </c>
      <c r="C225" s="328" t="s">
        <v>889</v>
      </c>
      <c r="D225" s="284" t="s">
        <v>996</v>
      </c>
      <c r="E225" s="308"/>
      <c r="F225" s="263"/>
      <c r="G225" s="262"/>
      <c r="H225" s="7"/>
      <c r="I225" s="1"/>
      <c r="J225" s="1"/>
      <c r="K225" s="1"/>
    </row>
    <row r="226" spans="2:11" ht="15.75">
      <c r="B226" s="314">
        <v>3</v>
      </c>
      <c r="C226" s="328" t="s">
        <v>656</v>
      </c>
      <c r="D226" s="284" t="s">
        <v>996</v>
      </c>
      <c r="E226" s="308" t="s">
        <v>1481</v>
      </c>
      <c r="F226" s="263"/>
      <c r="G226" s="262"/>
      <c r="H226" s="7"/>
      <c r="I226" s="1"/>
      <c r="J226" s="1"/>
      <c r="K226" s="1"/>
    </row>
    <row r="227" spans="2:8" ht="15.75">
      <c r="B227" s="314">
        <v>3</v>
      </c>
      <c r="C227" s="28"/>
      <c r="D227" s="282"/>
      <c r="E227" s="309"/>
      <c r="F227" s="314"/>
      <c r="G227" s="314"/>
      <c r="H227" s="312"/>
    </row>
    <row r="228" spans="2:8" ht="15.75">
      <c r="B228" s="314">
        <v>4</v>
      </c>
      <c r="C228" s="329" t="s">
        <v>966</v>
      </c>
      <c r="D228" s="285" t="s">
        <v>996</v>
      </c>
      <c r="E228" s="310" t="s">
        <v>1665</v>
      </c>
      <c r="F228" s="314"/>
      <c r="G228" s="314"/>
      <c r="H228" s="312"/>
    </row>
    <row r="229" spans="2:8" ht="15.75">
      <c r="B229" s="314">
        <v>4</v>
      </c>
      <c r="C229" s="329" t="s">
        <v>836</v>
      </c>
      <c r="D229" s="285" t="s">
        <v>996</v>
      </c>
      <c r="E229" s="310" t="s">
        <v>1323</v>
      </c>
      <c r="F229" s="314"/>
      <c r="G229" s="314"/>
      <c r="H229" s="312"/>
    </row>
    <row r="230" spans="2:8" ht="15.75">
      <c r="B230" s="314">
        <v>4</v>
      </c>
      <c r="C230" s="329" t="s">
        <v>837</v>
      </c>
      <c r="D230" s="285" t="s">
        <v>996</v>
      </c>
      <c r="E230" s="310"/>
      <c r="F230" s="314"/>
      <c r="G230" s="314"/>
      <c r="H230" s="312"/>
    </row>
    <row r="231" spans="2:8" ht="15.75">
      <c r="B231" s="314">
        <v>4</v>
      </c>
      <c r="C231" s="329" t="s">
        <v>838</v>
      </c>
      <c r="D231" s="285" t="s">
        <v>996</v>
      </c>
      <c r="E231" s="310"/>
      <c r="F231" s="314"/>
      <c r="G231" s="314"/>
      <c r="H231" s="312"/>
    </row>
    <row r="232" spans="2:8" ht="15.75">
      <c r="B232" s="314">
        <v>4</v>
      </c>
      <c r="C232" s="329" t="s">
        <v>839</v>
      </c>
      <c r="D232" s="285" t="s">
        <v>996</v>
      </c>
      <c r="E232" s="310"/>
      <c r="F232" s="314"/>
      <c r="G232" s="314"/>
      <c r="H232" s="312"/>
    </row>
    <row r="233" spans="2:8" ht="15.75">
      <c r="B233" s="314">
        <v>4</v>
      </c>
      <c r="C233" s="28"/>
      <c r="D233" s="282"/>
      <c r="E233" s="305"/>
      <c r="F233" s="314"/>
      <c r="G233" s="314"/>
      <c r="H233" s="312"/>
    </row>
    <row r="234" spans="2:8" ht="15.75">
      <c r="B234" s="314">
        <v>5</v>
      </c>
      <c r="C234" s="266" t="s">
        <v>968</v>
      </c>
      <c r="D234" s="281" t="s">
        <v>996</v>
      </c>
      <c r="E234" s="298" t="s">
        <v>921</v>
      </c>
      <c r="F234" s="314"/>
      <c r="G234" s="314"/>
      <c r="H234" s="312"/>
    </row>
    <row r="235" spans="2:8" ht="15.75">
      <c r="B235" s="314">
        <v>5</v>
      </c>
      <c r="C235" s="266" t="s">
        <v>987</v>
      </c>
      <c r="D235" s="281" t="s">
        <v>996</v>
      </c>
      <c r="E235" s="298"/>
      <c r="F235" s="314"/>
      <c r="G235" s="314"/>
      <c r="H235" s="312"/>
    </row>
    <row r="236" spans="2:8" ht="15.75">
      <c r="B236" s="314">
        <v>5</v>
      </c>
      <c r="C236" s="266" t="s">
        <v>988</v>
      </c>
      <c r="D236" s="281" t="s">
        <v>996</v>
      </c>
      <c r="E236" s="298" t="s">
        <v>969</v>
      </c>
      <c r="F236" s="314"/>
      <c r="G236" s="314"/>
      <c r="H236" s="312"/>
    </row>
    <row r="237" spans="2:8" ht="15.75">
      <c r="B237" s="314">
        <v>5</v>
      </c>
      <c r="C237" s="266" t="s">
        <v>989</v>
      </c>
      <c r="D237" s="281" t="s">
        <v>996</v>
      </c>
      <c r="E237" s="298"/>
      <c r="F237" s="314"/>
      <c r="G237" s="314"/>
      <c r="H237" s="312"/>
    </row>
    <row r="238" spans="2:8" ht="15.75">
      <c r="B238" s="314">
        <v>5</v>
      </c>
      <c r="C238" s="266" t="s">
        <v>990</v>
      </c>
      <c r="D238" s="281" t="s">
        <v>996</v>
      </c>
      <c r="E238" s="298"/>
      <c r="F238" s="314"/>
      <c r="G238" s="314"/>
      <c r="H238" s="312"/>
    </row>
    <row r="239" spans="2:8" ht="15.75">
      <c r="B239" s="314">
        <v>5</v>
      </c>
      <c r="C239" s="217"/>
      <c r="D239" s="252"/>
      <c r="E239" s="305"/>
      <c r="F239" s="314"/>
      <c r="G239" s="314"/>
      <c r="H239" s="312"/>
    </row>
    <row r="240" spans="2:8" ht="15.75">
      <c r="B240" s="314">
        <v>6</v>
      </c>
      <c r="C240" s="217" t="s">
        <v>970</v>
      </c>
      <c r="D240" s="252" t="s">
        <v>996</v>
      </c>
      <c r="E240" s="305" t="s">
        <v>890</v>
      </c>
      <c r="F240" s="314"/>
      <c r="G240" s="314"/>
      <c r="H240" s="312"/>
    </row>
    <row r="241" spans="2:8" ht="15.75">
      <c r="B241" s="314">
        <v>6</v>
      </c>
      <c r="C241" s="217" t="s">
        <v>991</v>
      </c>
      <c r="D241" s="252" t="s">
        <v>996</v>
      </c>
      <c r="E241" s="305" t="s">
        <v>1324</v>
      </c>
      <c r="F241" s="314"/>
      <c r="G241" s="314"/>
      <c r="H241" s="312"/>
    </row>
    <row r="242" spans="2:8" ht="15.75">
      <c r="B242" s="314">
        <v>6</v>
      </c>
      <c r="C242" s="217" t="s">
        <v>992</v>
      </c>
      <c r="D242" s="252" t="s">
        <v>996</v>
      </c>
      <c r="E242" s="305" t="s">
        <v>1325</v>
      </c>
      <c r="F242" s="314"/>
      <c r="G242" s="314"/>
      <c r="H242" s="312"/>
    </row>
    <row r="243" spans="2:8" ht="15.75">
      <c r="B243" s="314">
        <v>6</v>
      </c>
      <c r="C243" s="217" t="s">
        <v>1516</v>
      </c>
      <c r="D243" s="252" t="s">
        <v>996</v>
      </c>
      <c r="E243" s="305" t="s">
        <v>532</v>
      </c>
      <c r="F243" s="314"/>
      <c r="G243" s="314"/>
      <c r="H243" s="312"/>
    </row>
    <row r="244" spans="2:8" ht="15.75">
      <c r="B244" s="314">
        <v>6</v>
      </c>
      <c r="C244" s="217" t="s">
        <v>993</v>
      </c>
      <c r="D244" s="252" t="s">
        <v>996</v>
      </c>
      <c r="E244" s="305"/>
      <c r="F244" s="314"/>
      <c r="G244" s="314"/>
      <c r="H244" s="312"/>
    </row>
    <row r="245" spans="2:8" ht="15.75">
      <c r="B245" s="314">
        <v>6</v>
      </c>
      <c r="C245" s="217" t="s">
        <v>994</v>
      </c>
      <c r="D245" s="252" t="s">
        <v>996</v>
      </c>
      <c r="E245" s="305"/>
      <c r="F245" s="314"/>
      <c r="G245" s="314"/>
      <c r="H245" s="312"/>
    </row>
    <row r="246" spans="2:8" ht="15.75">
      <c r="B246" s="314">
        <v>6</v>
      </c>
      <c r="C246" s="217"/>
      <c r="D246" s="252"/>
      <c r="E246" s="305"/>
      <c r="F246" s="314"/>
      <c r="G246" s="314"/>
      <c r="H246" s="312"/>
    </row>
    <row r="247" spans="2:8" ht="15.75">
      <c r="B247" s="314">
        <v>7</v>
      </c>
      <c r="C247" s="217" t="s">
        <v>971</v>
      </c>
      <c r="D247" s="252" t="s">
        <v>996</v>
      </c>
      <c r="E247" s="305"/>
      <c r="F247" s="314"/>
      <c r="G247" s="314"/>
      <c r="H247" s="312"/>
    </row>
    <row r="248" spans="2:8" ht="15.75">
      <c r="B248" s="314">
        <v>7</v>
      </c>
      <c r="C248" s="217" t="s">
        <v>855</v>
      </c>
      <c r="D248" s="252" t="s">
        <v>996</v>
      </c>
      <c r="E248" s="305"/>
      <c r="F248" s="314"/>
      <c r="G248" s="314"/>
      <c r="H248" s="312"/>
    </row>
    <row r="249" spans="2:8" ht="15.75">
      <c r="B249" s="314">
        <v>7</v>
      </c>
      <c r="C249" s="217"/>
      <c r="D249" s="252"/>
      <c r="E249" s="305"/>
      <c r="F249" s="314"/>
      <c r="G249" s="314"/>
      <c r="H249" s="312"/>
    </row>
    <row r="250" spans="2:8" ht="15.75">
      <c r="B250" s="314">
        <v>1</v>
      </c>
      <c r="C250" s="217" t="s">
        <v>1326</v>
      </c>
      <c r="D250" s="252" t="s">
        <v>996</v>
      </c>
      <c r="E250" s="305" t="s">
        <v>1327</v>
      </c>
      <c r="F250" s="314"/>
      <c r="G250" s="314"/>
      <c r="H250" s="312"/>
    </row>
    <row r="251" spans="2:8" ht="15.75">
      <c r="B251" s="314">
        <v>1</v>
      </c>
      <c r="C251" s="217" t="s">
        <v>1328</v>
      </c>
      <c r="D251" s="252" t="s">
        <v>996</v>
      </c>
      <c r="E251" s="305" t="s">
        <v>841</v>
      </c>
      <c r="F251" s="314"/>
      <c r="G251" s="314"/>
      <c r="H251" s="312"/>
    </row>
    <row r="252" spans="2:8" ht="15.75">
      <c r="B252" s="314">
        <v>1</v>
      </c>
      <c r="C252" s="217" t="s">
        <v>1329</v>
      </c>
      <c r="D252" s="252" t="s">
        <v>996</v>
      </c>
      <c r="E252" s="311" t="s">
        <v>1624</v>
      </c>
      <c r="F252" s="314"/>
      <c r="G252" s="314"/>
      <c r="H252" s="312"/>
    </row>
    <row r="253" spans="2:8" ht="15.75">
      <c r="B253" s="314">
        <v>1</v>
      </c>
      <c r="C253" s="217" t="s">
        <v>1330</v>
      </c>
      <c r="D253" s="252" t="s">
        <v>996</v>
      </c>
      <c r="E253" s="311" t="s">
        <v>1338</v>
      </c>
      <c r="F253" s="314"/>
      <c r="G253" s="314"/>
      <c r="H253" s="312"/>
    </row>
    <row r="254" spans="2:8" ht="15.75">
      <c r="B254" s="314">
        <v>1</v>
      </c>
      <c r="C254" s="217" t="s">
        <v>1331</v>
      </c>
      <c r="D254" s="252" t="s">
        <v>996</v>
      </c>
      <c r="E254" s="311" t="s">
        <v>1339</v>
      </c>
      <c r="F254" s="314"/>
      <c r="G254" s="314"/>
      <c r="H254" s="312"/>
    </row>
    <row r="255" spans="2:8" ht="15.75">
      <c r="B255" s="314">
        <v>1</v>
      </c>
      <c r="C255" s="217" t="s">
        <v>1332</v>
      </c>
      <c r="D255" s="252" t="s">
        <v>996</v>
      </c>
      <c r="E255" s="311" t="s">
        <v>1340</v>
      </c>
      <c r="F255" s="314"/>
      <c r="G255" s="314"/>
      <c r="H255" s="312"/>
    </row>
    <row r="256" spans="2:8" ht="15.75">
      <c r="B256" s="314">
        <v>1</v>
      </c>
      <c r="C256" s="217" t="s">
        <v>1333</v>
      </c>
      <c r="D256" s="252" t="s">
        <v>996</v>
      </c>
      <c r="E256" s="311" t="s">
        <v>1341</v>
      </c>
      <c r="F256" s="314"/>
      <c r="G256" s="314"/>
      <c r="H256" s="312"/>
    </row>
    <row r="257" spans="2:8" ht="15.75">
      <c r="B257" s="314">
        <v>1</v>
      </c>
      <c r="C257" s="217" t="s">
        <v>1334</v>
      </c>
      <c r="D257" s="252" t="s">
        <v>996</v>
      </c>
      <c r="E257" s="311" t="s">
        <v>704</v>
      </c>
      <c r="F257" s="314"/>
      <c r="G257" s="314"/>
      <c r="H257" s="312"/>
    </row>
    <row r="258" spans="2:8" ht="15.75">
      <c r="B258" s="314">
        <v>1</v>
      </c>
      <c r="C258" s="217" t="s">
        <v>1335</v>
      </c>
      <c r="D258" s="252" t="s">
        <v>996</v>
      </c>
      <c r="E258" s="311" t="s">
        <v>1587</v>
      </c>
      <c r="F258" s="314"/>
      <c r="G258" s="314"/>
      <c r="H258" s="312"/>
    </row>
    <row r="259" spans="2:8" ht="15.75">
      <c r="B259" s="314">
        <v>1</v>
      </c>
      <c r="C259" s="217" t="s">
        <v>1336</v>
      </c>
      <c r="D259" s="252" t="s">
        <v>996</v>
      </c>
      <c r="E259" s="311" t="s">
        <v>954</v>
      </c>
      <c r="F259" s="314"/>
      <c r="G259" s="314"/>
      <c r="H259" s="312"/>
    </row>
    <row r="260" spans="2:8" ht="15.75">
      <c r="B260" s="314">
        <v>1</v>
      </c>
      <c r="C260" s="217" t="s">
        <v>1337</v>
      </c>
      <c r="D260" s="252" t="s">
        <v>996</v>
      </c>
      <c r="E260" s="311" t="s">
        <v>1342</v>
      </c>
      <c r="F260" s="314"/>
      <c r="G260" s="314"/>
      <c r="H260" s="312"/>
    </row>
    <row r="261" spans="2:8" ht="15.75">
      <c r="B261" s="314">
        <v>1</v>
      </c>
      <c r="C261" s="217" t="s">
        <v>1409</v>
      </c>
      <c r="D261" s="252" t="s">
        <v>996</v>
      </c>
      <c r="E261" s="311" t="s">
        <v>828</v>
      </c>
      <c r="F261" s="314"/>
      <c r="G261" s="314"/>
      <c r="H261" s="312"/>
    </row>
    <row r="262" spans="2:8" ht="15.75">
      <c r="B262" s="314">
        <v>1</v>
      </c>
      <c r="C262" s="217" t="s">
        <v>1465</v>
      </c>
      <c r="D262" s="252" t="s">
        <v>996</v>
      </c>
      <c r="E262" s="311" t="s">
        <v>1674</v>
      </c>
      <c r="F262" s="314"/>
      <c r="G262" s="314"/>
      <c r="H262" s="312"/>
    </row>
    <row r="263" spans="2:8" ht="15.75">
      <c r="B263" s="314">
        <v>1</v>
      </c>
      <c r="C263" s="217" t="s">
        <v>1615</v>
      </c>
      <c r="D263" s="252" t="s">
        <v>996</v>
      </c>
      <c r="E263" s="311" t="s">
        <v>1614</v>
      </c>
      <c r="F263" s="314"/>
      <c r="G263" s="314"/>
      <c r="H263" s="312"/>
    </row>
    <row r="264" spans="2:8" ht="15.75">
      <c r="B264" s="314">
        <v>1</v>
      </c>
      <c r="C264" s="217" t="s">
        <v>1652</v>
      </c>
      <c r="D264" s="252" t="s">
        <v>996</v>
      </c>
      <c r="E264" s="311" t="s">
        <v>1653</v>
      </c>
      <c r="F264" s="314"/>
      <c r="G264" s="314"/>
      <c r="H264" s="312"/>
    </row>
    <row r="265" spans="2:8" ht="15.75">
      <c r="B265" s="314">
        <v>1</v>
      </c>
      <c r="C265" s="217" t="s">
        <v>1667</v>
      </c>
      <c r="D265" s="252" t="s">
        <v>996</v>
      </c>
      <c r="E265" s="311" t="s">
        <v>1668</v>
      </c>
      <c r="F265" s="314"/>
      <c r="G265" s="314"/>
      <c r="H265" s="312"/>
    </row>
    <row r="266" spans="2:8" ht="15.75">
      <c r="B266" s="314"/>
      <c r="C266" s="217"/>
      <c r="D266" s="252"/>
      <c r="E266" s="311"/>
      <c r="F266" s="314"/>
      <c r="G266" s="314"/>
      <c r="H266" s="312"/>
    </row>
    <row r="267" spans="2:8" ht="15.75">
      <c r="B267" s="314">
        <v>2</v>
      </c>
      <c r="C267" s="217" t="s">
        <v>1343</v>
      </c>
      <c r="D267" s="252" t="s">
        <v>996</v>
      </c>
      <c r="E267" s="311" t="s">
        <v>1354</v>
      </c>
      <c r="F267" s="314"/>
      <c r="G267" s="314"/>
      <c r="H267" s="312"/>
    </row>
    <row r="268" spans="2:8" ht="15.75">
      <c r="B268" s="314">
        <v>2</v>
      </c>
      <c r="C268" s="217" t="s">
        <v>1344</v>
      </c>
      <c r="D268" s="252" t="s">
        <v>996</v>
      </c>
      <c r="E268" s="311" t="s">
        <v>1355</v>
      </c>
      <c r="F268" s="314"/>
      <c r="G268" s="314"/>
      <c r="H268" s="312"/>
    </row>
    <row r="269" spans="2:8" ht="15.75">
      <c r="B269" s="314">
        <v>2</v>
      </c>
      <c r="C269" s="217" t="s">
        <v>1345</v>
      </c>
      <c r="D269" s="252" t="s">
        <v>996</v>
      </c>
      <c r="E269" s="311" t="s">
        <v>1356</v>
      </c>
      <c r="F269" s="314"/>
      <c r="G269" s="314"/>
      <c r="H269" s="312"/>
    </row>
    <row r="270" spans="2:8" ht="15.75">
      <c r="B270" s="314">
        <v>2</v>
      </c>
      <c r="C270" s="217" t="s">
        <v>1346</v>
      </c>
      <c r="D270" s="252" t="s">
        <v>996</v>
      </c>
      <c r="E270" s="311" t="s">
        <v>967</v>
      </c>
      <c r="F270" s="314"/>
      <c r="G270" s="314"/>
      <c r="H270" s="312"/>
    </row>
    <row r="271" spans="2:8" ht="15.75">
      <c r="B271" s="314">
        <v>2</v>
      </c>
      <c r="C271" s="217" t="s">
        <v>1347</v>
      </c>
      <c r="D271" s="252" t="s">
        <v>996</v>
      </c>
      <c r="E271" s="311" t="s">
        <v>980</v>
      </c>
      <c r="F271" s="314"/>
      <c r="G271" s="314"/>
      <c r="H271" s="312"/>
    </row>
    <row r="272" spans="2:8" ht="15.75">
      <c r="B272" s="314">
        <v>2</v>
      </c>
      <c r="C272" s="217" t="s">
        <v>1348</v>
      </c>
      <c r="D272" s="252" t="s">
        <v>996</v>
      </c>
      <c r="E272" s="311" t="s">
        <v>982</v>
      </c>
      <c r="F272" s="314"/>
      <c r="G272" s="314"/>
      <c r="H272" s="312"/>
    </row>
    <row r="273" spans="2:8" ht="15.75">
      <c r="B273" s="314">
        <v>2</v>
      </c>
      <c r="C273" s="217" t="s">
        <v>1349</v>
      </c>
      <c r="D273" s="252" t="s">
        <v>996</v>
      </c>
      <c r="E273" s="305" t="s">
        <v>49</v>
      </c>
      <c r="F273" s="314"/>
      <c r="G273" s="314"/>
      <c r="H273" s="312"/>
    </row>
    <row r="274" spans="2:8" ht="15.75">
      <c r="B274" s="314">
        <v>2</v>
      </c>
      <c r="C274" s="217" t="s">
        <v>1350</v>
      </c>
      <c r="D274" s="252" t="s">
        <v>996</v>
      </c>
      <c r="E274" s="305" t="s">
        <v>981</v>
      </c>
      <c r="F274" s="314"/>
      <c r="G274" s="314"/>
      <c r="H274" s="312"/>
    </row>
    <row r="275" spans="2:8" ht="15.75">
      <c r="B275" s="314">
        <v>2</v>
      </c>
      <c r="C275" s="217" t="s">
        <v>1351</v>
      </c>
      <c r="D275" s="252" t="s">
        <v>996</v>
      </c>
      <c r="E275" s="305" t="s">
        <v>1357</v>
      </c>
      <c r="F275" s="314"/>
      <c r="G275" s="314"/>
      <c r="H275" s="312"/>
    </row>
    <row r="276" spans="2:8" ht="15.75">
      <c r="B276" s="314">
        <v>2</v>
      </c>
      <c r="C276" s="217" t="s">
        <v>1352</v>
      </c>
      <c r="D276" s="252" t="s">
        <v>996</v>
      </c>
      <c r="E276" s="305" t="s">
        <v>1358</v>
      </c>
      <c r="F276" s="314"/>
      <c r="G276" s="314"/>
      <c r="H276" s="312"/>
    </row>
    <row r="277" spans="2:8" ht="15.75">
      <c r="B277" s="314">
        <v>2</v>
      </c>
      <c r="C277" s="217" t="s">
        <v>1353</v>
      </c>
      <c r="D277" s="252" t="s">
        <v>996</v>
      </c>
      <c r="E277" s="305" t="s">
        <v>1359</v>
      </c>
      <c r="F277" s="314"/>
      <c r="G277" s="314"/>
      <c r="H277" s="312"/>
    </row>
    <row r="278" spans="2:8" ht="15.75">
      <c r="B278" s="314">
        <v>2</v>
      </c>
      <c r="C278" s="217" t="s">
        <v>1440</v>
      </c>
      <c r="D278" s="252" t="s">
        <v>996</v>
      </c>
      <c r="E278" s="305" t="s">
        <v>1441</v>
      </c>
      <c r="F278" s="314"/>
      <c r="G278" s="314"/>
      <c r="H278" s="312"/>
    </row>
    <row r="279" spans="2:8" ht="15.75">
      <c r="B279" s="314">
        <v>2</v>
      </c>
      <c r="C279" s="217" t="s">
        <v>1444</v>
      </c>
      <c r="D279" s="252" t="s">
        <v>996</v>
      </c>
      <c r="E279" s="305" t="s">
        <v>1445</v>
      </c>
      <c r="F279" s="314"/>
      <c r="G279" s="314"/>
      <c r="H279" s="312"/>
    </row>
    <row r="280" spans="2:8" ht="15.75">
      <c r="B280" s="314">
        <v>2</v>
      </c>
      <c r="C280" s="217" t="s">
        <v>1450</v>
      </c>
      <c r="D280" s="252" t="s">
        <v>996</v>
      </c>
      <c r="E280" s="305" t="s">
        <v>1673</v>
      </c>
      <c r="F280" s="314"/>
      <c r="G280" s="314"/>
      <c r="H280" s="312"/>
    </row>
    <row r="281" spans="2:8" ht="15.75">
      <c r="B281" s="314">
        <v>2</v>
      </c>
      <c r="C281" s="217" t="s">
        <v>1460</v>
      </c>
      <c r="D281" s="252" t="s">
        <v>996</v>
      </c>
      <c r="E281" s="305" t="s">
        <v>1461</v>
      </c>
      <c r="F281" s="314"/>
      <c r="G281" s="314"/>
      <c r="H281" s="312"/>
    </row>
    <row r="282" spans="2:8" ht="15.75">
      <c r="B282" s="314">
        <v>2</v>
      </c>
      <c r="C282" s="217" t="s">
        <v>1483</v>
      </c>
      <c r="D282" s="252" t="s">
        <v>996</v>
      </c>
      <c r="E282" s="305" t="s">
        <v>1484</v>
      </c>
      <c r="F282" s="314"/>
      <c r="G282" s="314"/>
      <c r="H282" s="312"/>
    </row>
    <row r="283" spans="2:8" ht="15.75">
      <c r="B283" s="314">
        <v>2</v>
      </c>
      <c r="C283" s="217" t="s">
        <v>1576</v>
      </c>
      <c r="D283" s="252" t="s">
        <v>996</v>
      </c>
      <c r="E283" s="305" t="s">
        <v>1577</v>
      </c>
      <c r="F283" s="314"/>
      <c r="G283" s="314"/>
      <c r="H283" s="312"/>
    </row>
    <row r="284" spans="2:8" ht="15.75">
      <c r="B284" s="314">
        <v>2</v>
      </c>
      <c r="C284" s="217" t="s">
        <v>1620</v>
      </c>
      <c r="D284" s="252" t="s">
        <v>996</v>
      </c>
      <c r="E284" s="305" t="s">
        <v>1621</v>
      </c>
      <c r="F284" s="314"/>
      <c r="G284" s="314"/>
      <c r="H284" s="312"/>
    </row>
    <row r="285" spans="2:8" ht="15.75">
      <c r="B285" s="314">
        <v>2</v>
      </c>
      <c r="C285" s="217" t="s">
        <v>1679</v>
      </c>
      <c r="D285" s="252" t="s">
        <v>996</v>
      </c>
      <c r="E285" s="305" t="s">
        <v>1680</v>
      </c>
      <c r="F285" s="314"/>
      <c r="G285" s="314"/>
      <c r="H285" s="312"/>
    </row>
    <row r="286" spans="2:8" ht="15.75">
      <c r="B286" s="314"/>
      <c r="C286" s="217"/>
      <c r="D286" s="252"/>
      <c r="E286" s="305"/>
      <c r="F286" s="314"/>
      <c r="G286" s="314"/>
      <c r="H286" s="312"/>
    </row>
    <row r="287" spans="2:8" ht="15.75">
      <c r="B287" s="314">
        <v>3</v>
      </c>
      <c r="C287" s="330" t="s">
        <v>1360</v>
      </c>
      <c r="D287" s="252" t="s">
        <v>996</v>
      </c>
      <c r="E287" s="305" t="s">
        <v>1362</v>
      </c>
      <c r="F287" s="314"/>
      <c r="G287" s="314"/>
      <c r="H287" s="312"/>
    </row>
    <row r="288" spans="2:8" ht="15.75">
      <c r="B288" s="314">
        <v>3</v>
      </c>
      <c r="C288" s="330" t="s">
        <v>1361</v>
      </c>
      <c r="D288" s="252" t="s">
        <v>996</v>
      </c>
      <c r="E288" s="305" t="s">
        <v>1363</v>
      </c>
      <c r="F288" s="314"/>
      <c r="G288" s="314"/>
      <c r="H288" s="312"/>
    </row>
    <row r="289" spans="2:8" ht="15.75">
      <c r="B289" s="314">
        <v>3</v>
      </c>
      <c r="C289" s="330" t="s">
        <v>1364</v>
      </c>
      <c r="D289" s="252" t="s">
        <v>996</v>
      </c>
      <c r="E289" s="325" t="s">
        <v>1365</v>
      </c>
      <c r="F289" s="314"/>
      <c r="G289" s="314"/>
      <c r="H289" s="312"/>
    </row>
    <row r="290" spans="2:8" ht="15.75">
      <c r="B290" s="314">
        <v>3</v>
      </c>
      <c r="C290" s="330" t="s">
        <v>1430</v>
      </c>
      <c r="D290" s="252" t="s">
        <v>996</v>
      </c>
      <c r="E290" s="302" t="s">
        <v>1431</v>
      </c>
      <c r="F290" s="314"/>
      <c r="G290" s="314"/>
      <c r="H290" s="312"/>
    </row>
    <row r="291" spans="2:8" ht="15.75">
      <c r="B291" s="314">
        <v>3</v>
      </c>
      <c r="C291" s="330" t="s">
        <v>1436</v>
      </c>
      <c r="D291" s="252" t="s">
        <v>996</v>
      </c>
      <c r="E291" s="305" t="s">
        <v>1437</v>
      </c>
      <c r="F291" s="314"/>
      <c r="G291" s="314"/>
      <c r="H291" s="312"/>
    </row>
    <row r="292" spans="2:8" ht="15.75">
      <c r="B292" s="314">
        <v>3</v>
      </c>
      <c r="C292" s="330" t="s">
        <v>1588</v>
      </c>
      <c r="D292" s="252" t="s">
        <v>996</v>
      </c>
      <c r="E292" s="305" t="s">
        <v>1589</v>
      </c>
      <c r="F292" s="314"/>
      <c r="G292" s="314"/>
      <c r="H292" s="312"/>
    </row>
    <row r="293" spans="2:8" ht="15.75">
      <c r="B293" s="314">
        <v>3</v>
      </c>
      <c r="C293" s="330" t="s">
        <v>1634</v>
      </c>
      <c r="D293" s="252" t="s">
        <v>996</v>
      </c>
      <c r="E293" s="305" t="s">
        <v>1635</v>
      </c>
      <c r="F293" s="314"/>
      <c r="G293" s="314"/>
      <c r="H293" s="312"/>
    </row>
    <row r="294" spans="2:8" ht="15.75">
      <c r="B294" s="314">
        <v>3</v>
      </c>
      <c r="C294" s="330" t="s">
        <v>1645</v>
      </c>
      <c r="D294" s="252" t="s">
        <v>996</v>
      </c>
      <c r="E294" s="305" t="s">
        <v>1646</v>
      </c>
      <c r="F294" s="314"/>
      <c r="G294" s="314"/>
      <c r="H294" s="312"/>
    </row>
    <row r="295" spans="2:8" ht="15.75">
      <c r="B295" s="314"/>
      <c r="C295" s="330"/>
      <c r="D295" s="252"/>
      <c r="E295" s="305"/>
      <c r="F295" s="314"/>
      <c r="G295" s="314"/>
      <c r="H295" s="312"/>
    </row>
    <row r="296" spans="2:8" ht="15.75">
      <c r="B296" s="314">
        <v>4</v>
      </c>
      <c r="C296" s="330" t="s">
        <v>1366</v>
      </c>
      <c r="D296" s="252" t="s">
        <v>996</v>
      </c>
      <c r="E296" s="305" t="s">
        <v>1373</v>
      </c>
      <c r="F296" s="314"/>
      <c r="G296" s="314"/>
      <c r="H296" s="312"/>
    </row>
    <row r="297" spans="2:8" ht="15.75">
      <c r="B297" s="314">
        <v>4</v>
      </c>
      <c r="C297" s="330" t="s">
        <v>1367</v>
      </c>
      <c r="D297" s="252" t="s">
        <v>996</v>
      </c>
      <c r="E297" s="305" t="s">
        <v>1374</v>
      </c>
      <c r="F297" s="314"/>
      <c r="G297" s="314"/>
      <c r="H297" s="312"/>
    </row>
    <row r="298" spans="2:8" ht="15.75">
      <c r="B298" s="314">
        <v>4</v>
      </c>
      <c r="C298" s="330" t="s">
        <v>1368</v>
      </c>
      <c r="D298" s="252" t="s">
        <v>996</v>
      </c>
      <c r="E298" s="305" t="s">
        <v>1375</v>
      </c>
      <c r="F298" s="314"/>
      <c r="G298" s="314"/>
      <c r="H298" s="312"/>
    </row>
    <row r="299" spans="2:8" ht="15.75">
      <c r="B299" s="314">
        <v>4</v>
      </c>
      <c r="C299" s="330" t="s">
        <v>1369</v>
      </c>
      <c r="D299" s="252" t="s">
        <v>996</v>
      </c>
      <c r="E299" s="305" t="s">
        <v>856</v>
      </c>
      <c r="F299" s="314"/>
      <c r="G299" s="314"/>
      <c r="H299" s="312"/>
    </row>
    <row r="300" spans="2:8" ht="15.75">
      <c r="B300" s="314">
        <v>4</v>
      </c>
      <c r="C300" s="330" t="s">
        <v>1370</v>
      </c>
      <c r="D300" s="252" t="s">
        <v>996</v>
      </c>
      <c r="E300" s="305" t="s">
        <v>243</v>
      </c>
      <c r="F300" s="314"/>
      <c r="G300" s="314"/>
      <c r="H300" s="312"/>
    </row>
    <row r="301" spans="2:8" ht="15.75">
      <c r="B301" s="314">
        <v>4</v>
      </c>
      <c r="C301" s="330" t="s">
        <v>1371</v>
      </c>
      <c r="D301" s="252" t="s">
        <v>996</v>
      </c>
      <c r="E301" s="305" t="s">
        <v>910</v>
      </c>
      <c r="F301" s="314"/>
      <c r="G301" s="314"/>
      <c r="H301" s="312"/>
    </row>
    <row r="302" spans="2:8" ht="15.75">
      <c r="B302" s="314">
        <v>4</v>
      </c>
      <c r="C302" s="330" t="s">
        <v>1372</v>
      </c>
      <c r="D302" s="252" t="s">
        <v>996</v>
      </c>
      <c r="E302" s="305" t="s">
        <v>1376</v>
      </c>
      <c r="F302" s="314"/>
      <c r="G302" s="314"/>
      <c r="H302" s="312"/>
    </row>
    <row r="303" spans="2:8" ht="15.75">
      <c r="B303" s="314">
        <v>4</v>
      </c>
      <c r="C303" s="330" t="s">
        <v>1382</v>
      </c>
      <c r="D303" s="252" t="s">
        <v>996</v>
      </c>
      <c r="E303" s="305" t="s">
        <v>1383</v>
      </c>
      <c r="F303" s="314"/>
      <c r="G303" s="314"/>
      <c r="H303" s="312"/>
    </row>
    <row r="304" spans="2:8" ht="15.75">
      <c r="B304" s="314">
        <v>4</v>
      </c>
      <c r="C304" s="330" t="s">
        <v>1427</v>
      </c>
      <c r="D304" s="252" t="s">
        <v>996</v>
      </c>
      <c r="E304" s="305" t="s">
        <v>1426</v>
      </c>
      <c r="F304" s="314"/>
      <c r="G304" s="314"/>
      <c r="H304" s="312"/>
    </row>
    <row r="305" spans="2:8" ht="15.75">
      <c r="B305" s="314">
        <v>4</v>
      </c>
      <c r="C305" s="330" t="s">
        <v>1438</v>
      </c>
      <c r="D305" s="286" t="s">
        <v>996</v>
      </c>
      <c r="E305" s="334" t="s">
        <v>1439</v>
      </c>
      <c r="F305" s="314"/>
      <c r="G305" s="314"/>
      <c r="H305" s="312"/>
    </row>
    <row r="306" spans="2:8" ht="15.75">
      <c r="B306" s="314">
        <v>4</v>
      </c>
      <c r="C306" s="330" t="s">
        <v>1462</v>
      </c>
      <c r="D306" s="286" t="s">
        <v>996</v>
      </c>
      <c r="E306" s="334" t="s">
        <v>1463</v>
      </c>
      <c r="F306" s="314"/>
      <c r="G306" s="314"/>
      <c r="H306" s="312"/>
    </row>
    <row r="307" spans="2:8" ht="15.75">
      <c r="B307" s="314">
        <v>4</v>
      </c>
      <c r="C307" s="330" t="s">
        <v>1517</v>
      </c>
      <c r="D307" s="286" t="s">
        <v>996</v>
      </c>
      <c r="E307" s="337" t="s">
        <v>1518</v>
      </c>
      <c r="F307" s="314"/>
      <c r="G307" s="314"/>
      <c r="H307" s="312"/>
    </row>
    <row r="308" spans="2:8" ht="15.75">
      <c r="B308" s="314">
        <v>4</v>
      </c>
      <c r="C308" s="330" t="s">
        <v>1571</v>
      </c>
      <c r="D308" s="286" t="s">
        <v>996</v>
      </c>
      <c r="E308" s="337" t="s">
        <v>1572</v>
      </c>
      <c r="F308" s="314"/>
      <c r="G308" s="314"/>
      <c r="H308" s="312"/>
    </row>
    <row r="309" spans="2:8" ht="15.75">
      <c r="B309" s="314">
        <v>4</v>
      </c>
      <c r="C309" s="330" t="s">
        <v>1578</v>
      </c>
      <c r="D309" s="286" t="s">
        <v>996</v>
      </c>
      <c r="E309" s="337" t="s">
        <v>1579</v>
      </c>
      <c r="F309" s="314"/>
      <c r="G309" s="314"/>
      <c r="H309" s="312"/>
    </row>
    <row r="310" spans="2:8" ht="15.75">
      <c r="B310" s="314">
        <v>4</v>
      </c>
      <c r="C310" s="330" t="s">
        <v>1598</v>
      </c>
      <c r="D310" s="286" t="s">
        <v>996</v>
      </c>
      <c r="E310" s="337" t="s">
        <v>1599</v>
      </c>
      <c r="F310" s="314"/>
      <c r="G310" s="314"/>
      <c r="H310" s="312"/>
    </row>
    <row r="311" spans="2:8" ht="15.75">
      <c r="B311" s="314">
        <v>4</v>
      </c>
      <c r="C311" s="330" t="s">
        <v>1714</v>
      </c>
      <c r="D311" s="286" t="s">
        <v>996</v>
      </c>
      <c r="E311" s="337" t="s">
        <v>1716</v>
      </c>
      <c r="F311" s="314"/>
      <c r="G311" s="314"/>
      <c r="H311" s="312"/>
    </row>
    <row r="312" spans="2:8" ht="15.75">
      <c r="B312" s="314">
        <v>4</v>
      </c>
      <c r="C312" s="330" t="s">
        <v>1717</v>
      </c>
      <c r="D312" s="286" t="s">
        <v>996</v>
      </c>
      <c r="E312" s="337" t="s">
        <v>1715</v>
      </c>
      <c r="F312" s="314"/>
      <c r="G312" s="314"/>
      <c r="H312" s="312"/>
    </row>
    <row r="313" spans="2:8" ht="15.75">
      <c r="B313" s="314"/>
      <c r="C313" s="330"/>
      <c r="D313" s="252"/>
      <c r="E313" s="337"/>
      <c r="F313" s="314"/>
      <c r="G313" s="314"/>
      <c r="H313" s="312"/>
    </row>
    <row r="314" spans="2:8" ht="15.75">
      <c r="B314" s="314">
        <v>5</v>
      </c>
      <c r="C314" s="330" t="s">
        <v>1377</v>
      </c>
      <c r="D314" s="252" t="s">
        <v>996</v>
      </c>
      <c r="E314" s="305" t="s">
        <v>1432</v>
      </c>
      <c r="F314" s="314"/>
      <c r="G314" s="314"/>
      <c r="H314" s="312"/>
    </row>
    <row r="315" spans="2:8" ht="15.75">
      <c r="B315" s="314">
        <v>5</v>
      </c>
      <c r="C315" s="330" t="s">
        <v>1446</v>
      </c>
      <c r="D315" s="252" t="s">
        <v>996</v>
      </c>
      <c r="E315" s="305" t="s">
        <v>1447</v>
      </c>
      <c r="F315" s="314"/>
      <c r="G315" s="314"/>
      <c r="H315" s="312"/>
    </row>
    <row r="316" spans="2:8" ht="15.75">
      <c r="B316" s="314">
        <v>6</v>
      </c>
      <c r="C316" s="330" t="s">
        <v>1378</v>
      </c>
      <c r="D316" s="252" t="s">
        <v>996</v>
      </c>
      <c r="E316" s="305"/>
      <c r="F316" s="314"/>
      <c r="G316" s="314"/>
      <c r="H316" s="312"/>
    </row>
    <row r="317" spans="2:8" ht="15.75">
      <c r="B317" s="314">
        <v>6</v>
      </c>
      <c r="C317" s="330"/>
      <c r="D317" s="252"/>
      <c r="E317" s="305"/>
      <c r="F317" s="314"/>
      <c r="G317" s="314"/>
      <c r="H317" s="312"/>
    </row>
    <row r="318" spans="2:8" ht="15.75">
      <c r="B318" s="314">
        <v>7</v>
      </c>
      <c r="C318" s="330" t="s">
        <v>1613</v>
      </c>
      <c r="D318" s="252" t="s">
        <v>996</v>
      </c>
      <c r="E318" s="305" t="s">
        <v>1380</v>
      </c>
      <c r="F318" s="314"/>
      <c r="G318" s="314"/>
      <c r="H318" s="312"/>
    </row>
    <row r="319" spans="2:8" ht="15.75">
      <c r="B319" s="314">
        <v>7</v>
      </c>
      <c r="C319" s="330" t="s">
        <v>1379</v>
      </c>
      <c r="D319" s="252" t="s">
        <v>996</v>
      </c>
      <c r="E319" s="305" t="s">
        <v>1381</v>
      </c>
      <c r="F319" s="314"/>
      <c r="G319" s="314"/>
      <c r="H319" s="312"/>
    </row>
    <row r="320" spans="2:8" ht="15.75">
      <c r="B320" s="314">
        <v>7</v>
      </c>
      <c r="C320" s="330" t="s">
        <v>1607</v>
      </c>
      <c r="D320" s="252" t="s">
        <v>996</v>
      </c>
      <c r="E320" s="305" t="s">
        <v>1595</v>
      </c>
      <c r="F320" s="314"/>
      <c r="G320" s="314"/>
      <c r="H320" s="312"/>
    </row>
    <row r="321" spans="2:8" ht="15.75">
      <c r="B321" s="314">
        <v>7</v>
      </c>
      <c r="C321" s="330" t="s">
        <v>1678</v>
      </c>
      <c r="D321" s="252" t="s">
        <v>996</v>
      </c>
      <c r="E321" s="305" t="s">
        <v>1677</v>
      </c>
      <c r="F321" s="314"/>
      <c r="G321" s="314"/>
      <c r="H321" s="312"/>
    </row>
    <row r="322" spans="2:8" ht="15.75">
      <c r="B322" s="314"/>
      <c r="C322" s="330"/>
      <c r="D322" s="252"/>
      <c r="E322" s="305"/>
      <c r="F322" s="314"/>
      <c r="G322" s="314"/>
      <c r="H322" s="312"/>
    </row>
    <row r="323" spans="2:8" ht="15.75">
      <c r="B323" s="314">
        <v>0</v>
      </c>
      <c r="C323" s="331" t="s">
        <v>1421</v>
      </c>
      <c r="D323" s="324" t="s">
        <v>996</v>
      </c>
      <c r="E323" s="305" t="s">
        <v>1422</v>
      </c>
      <c r="F323" s="314"/>
      <c r="G323" s="314"/>
      <c r="H323" s="312"/>
    </row>
    <row r="324" spans="2:8" ht="15.75">
      <c r="B324" s="314">
        <v>0</v>
      </c>
      <c r="C324" s="331" t="s">
        <v>1600</v>
      </c>
      <c r="D324" s="324" t="s">
        <v>996</v>
      </c>
      <c r="E324" s="305" t="s">
        <v>1601</v>
      </c>
      <c r="F324" s="314"/>
      <c r="G324" s="314"/>
      <c r="H324" s="312"/>
    </row>
    <row r="325" spans="2:8" ht="15.75">
      <c r="B325" s="314">
        <v>0</v>
      </c>
      <c r="C325" s="331" t="s">
        <v>1617</v>
      </c>
      <c r="D325" s="324" t="s">
        <v>996</v>
      </c>
      <c r="E325" s="305" t="s">
        <v>1616</v>
      </c>
      <c r="F325" s="314"/>
      <c r="G325" s="314"/>
      <c r="H325" s="312"/>
    </row>
    <row r="326" spans="2:8" ht="15.75">
      <c r="B326" s="314"/>
      <c r="C326" s="331"/>
      <c r="D326" s="324"/>
      <c r="E326" s="305"/>
      <c r="F326" s="314"/>
      <c r="G326" s="314"/>
      <c r="H326" s="312"/>
    </row>
    <row r="327" spans="2:8" ht="15.75">
      <c r="B327" s="314">
        <v>1</v>
      </c>
      <c r="C327" s="330" t="s">
        <v>1384</v>
      </c>
      <c r="D327" s="252" t="s">
        <v>996</v>
      </c>
      <c r="E327" s="305" t="s">
        <v>1385</v>
      </c>
      <c r="F327" s="314"/>
      <c r="G327" s="314"/>
      <c r="H327" s="312"/>
    </row>
    <row r="328" spans="2:8" ht="15.75">
      <c r="B328" s="314">
        <v>1</v>
      </c>
      <c r="C328" s="330" t="s">
        <v>1386</v>
      </c>
      <c r="D328" s="252" t="s">
        <v>996</v>
      </c>
      <c r="E328" s="305" t="s">
        <v>1389</v>
      </c>
      <c r="F328" s="314"/>
      <c r="G328" s="314"/>
      <c r="H328" s="312"/>
    </row>
    <row r="329" spans="2:8" ht="15.75">
      <c r="B329" s="314">
        <v>1</v>
      </c>
      <c r="C329" s="330" t="s">
        <v>1387</v>
      </c>
      <c r="D329" s="252" t="s">
        <v>996</v>
      </c>
      <c r="E329" s="305" t="s">
        <v>1390</v>
      </c>
      <c r="F329" s="314"/>
      <c r="G329" s="314"/>
      <c r="H329" s="312"/>
    </row>
    <row r="330" spans="2:8" ht="15.75">
      <c r="B330" s="314">
        <v>1</v>
      </c>
      <c r="C330" s="330" t="s">
        <v>1388</v>
      </c>
      <c r="D330" s="252" t="s">
        <v>996</v>
      </c>
      <c r="E330" s="305" t="s">
        <v>956</v>
      </c>
      <c r="F330" s="314"/>
      <c r="G330" s="314"/>
      <c r="H330" s="312"/>
    </row>
    <row r="331" spans="2:8" ht="15.75">
      <c r="B331" s="314">
        <v>1</v>
      </c>
      <c r="C331" s="330" t="s">
        <v>1464</v>
      </c>
      <c r="D331" s="252" t="s">
        <v>996</v>
      </c>
      <c r="E331" s="305" t="s">
        <v>1606</v>
      </c>
      <c r="F331" s="314"/>
      <c r="G331" s="314"/>
      <c r="H331" s="312"/>
    </row>
    <row r="332" spans="2:8" ht="15.75">
      <c r="B332" s="314">
        <v>1</v>
      </c>
      <c r="C332" s="330" t="s">
        <v>1611</v>
      </c>
      <c r="D332" s="252" t="s">
        <v>996</v>
      </c>
      <c r="E332" s="305" t="s">
        <v>1612</v>
      </c>
      <c r="F332" s="314"/>
      <c r="G332" s="314"/>
      <c r="H332" s="312"/>
    </row>
    <row r="333" spans="2:8" ht="15.75">
      <c r="B333" s="314">
        <v>1</v>
      </c>
      <c r="C333" s="330" t="s">
        <v>1631</v>
      </c>
      <c r="D333" s="252" t="s">
        <v>996</v>
      </c>
      <c r="E333" s="305" t="s">
        <v>1632</v>
      </c>
      <c r="F333" s="314"/>
      <c r="G333" s="314"/>
      <c r="H333" s="312"/>
    </row>
    <row r="334" spans="2:8" ht="15.75">
      <c r="B334" s="314"/>
      <c r="C334" s="330"/>
      <c r="D334" s="252"/>
      <c r="E334" s="305"/>
      <c r="F334" s="314"/>
      <c r="G334" s="314"/>
      <c r="H334" s="312"/>
    </row>
    <row r="335" spans="2:8" ht="15.75">
      <c r="B335" s="314">
        <v>2</v>
      </c>
      <c r="C335" s="330" t="s">
        <v>1391</v>
      </c>
      <c r="D335" s="252" t="s">
        <v>996</v>
      </c>
      <c r="E335" s="302" t="s">
        <v>1410</v>
      </c>
      <c r="F335" s="314"/>
      <c r="G335" s="314"/>
      <c r="H335" s="312"/>
    </row>
    <row r="336" spans="2:8" ht="15.75">
      <c r="B336" s="314">
        <v>2</v>
      </c>
      <c r="C336" s="330" t="s">
        <v>1392</v>
      </c>
      <c r="D336" s="252" t="s">
        <v>996</v>
      </c>
      <c r="E336" s="305" t="s">
        <v>979</v>
      </c>
      <c r="F336" s="314"/>
      <c r="G336" s="314"/>
      <c r="H336" s="312"/>
    </row>
    <row r="337" spans="2:8" ht="15.75">
      <c r="B337" s="314">
        <v>2</v>
      </c>
      <c r="C337" s="330" t="s">
        <v>1428</v>
      </c>
      <c r="D337" s="252" t="s">
        <v>996</v>
      </c>
      <c r="E337" s="305" t="s">
        <v>1429</v>
      </c>
      <c r="F337" s="314"/>
      <c r="G337" s="314"/>
      <c r="H337" s="312"/>
    </row>
    <row r="338" spans="2:8" ht="15.75">
      <c r="B338" s="314">
        <v>2</v>
      </c>
      <c r="C338" s="330" t="s">
        <v>1593</v>
      </c>
      <c r="D338" s="252" t="s">
        <v>996</v>
      </c>
      <c r="E338" s="305" t="s">
        <v>1594</v>
      </c>
      <c r="F338" s="314"/>
      <c r="G338" s="314"/>
      <c r="H338" s="312"/>
    </row>
    <row r="339" spans="2:8" ht="15.75">
      <c r="B339" s="314">
        <v>2</v>
      </c>
      <c r="C339" s="330" t="s">
        <v>1659</v>
      </c>
      <c r="D339" s="252" t="s">
        <v>996</v>
      </c>
      <c r="E339" s="305" t="s">
        <v>1660</v>
      </c>
      <c r="F339" s="314"/>
      <c r="G339" s="314"/>
      <c r="H339" s="312"/>
    </row>
    <row r="340" spans="2:8" ht="15.75">
      <c r="B340" s="314"/>
      <c r="C340" s="330"/>
      <c r="D340" s="252"/>
      <c r="E340" s="305"/>
      <c r="F340" s="314"/>
      <c r="G340" s="314"/>
      <c r="H340" s="312"/>
    </row>
    <row r="341" spans="2:8" ht="15.75">
      <c r="B341" s="314">
        <v>3</v>
      </c>
      <c r="C341" s="330" t="s">
        <v>1393</v>
      </c>
      <c r="D341" s="252" t="s">
        <v>996</v>
      </c>
      <c r="E341" s="305" t="s">
        <v>1394</v>
      </c>
      <c r="F341" s="314"/>
      <c r="G341" s="314"/>
      <c r="H341" s="312"/>
    </row>
    <row r="342" spans="2:8" ht="15.75">
      <c r="B342" s="314">
        <v>3</v>
      </c>
      <c r="C342" s="330" t="s">
        <v>1395</v>
      </c>
      <c r="D342" s="252" t="s">
        <v>996</v>
      </c>
      <c r="E342" s="305" t="s">
        <v>962</v>
      </c>
      <c r="F342" s="314"/>
      <c r="G342" s="314"/>
      <c r="H342" s="312"/>
    </row>
    <row r="343" spans="2:8" ht="15.75">
      <c r="B343" s="314">
        <v>3</v>
      </c>
      <c r="C343" s="330" t="s">
        <v>1636</v>
      </c>
      <c r="D343" s="252" t="s">
        <v>996</v>
      </c>
      <c r="E343" s="305" t="s">
        <v>1637</v>
      </c>
      <c r="F343" s="314"/>
      <c r="G343" s="314"/>
      <c r="H343" s="312"/>
    </row>
    <row r="344" spans="2:8" ht="15.75">
      <c r="B344" s="314">
        <v>3</v>
      </c>
      <c r="C344" s="330" t="s">
        <v>1644</v>
      </c>
      <c r="D344" s="252" t="s">
        <v>996</v>
      </c>
      <c r="E344" s="305" t="s">
        <v>1675</v>
      </c>
      <c r="F344" s="314"/>
      <c r="G344" s="314"/>
      <c r="H344" s="312"/>
    </row>
    <row r="345" spans="2:8" ht="15.75">
      <c r="B345" s="314"/>
      <c r="C345" s="330"/>
      <c r="D345" s="252"/>
      <c r="E345" s="305"/>
      <c r="F345" s="314"/>
      <c r="G345" s="314"/>
      <c r="H345" s="312"/>
    </row>
    <row r="346" spans="2:8" ht="15.75">
      <c r="B346" s="314">
        <v>4</v>
      </c>
      <c r="C346" s="330" t="s">
        <v>1396</v>
      </c>
      <c r="D346" s="252" t="s">
        <v>996</v>
      </c>
      <c r="E346" s="305" t="s">
        <v>1397</v>
      </c>
      <c r="F346" s="314"/>
      <c r="G346" s="314"/>
      <c r="H346" s="312"/>
    </row>
    <row r="347" spans="2:8" ht="15.75">
      <c r="B347" s="314">
        <v>4</v>
      </c>
      <c r="C347" s="330" t="s">
        <v>1399</v>
      </c>
      <c r="D347" s="252" t="s">
        <v>996</v>
      </c>
      <c r="E347" s="305" t="s">
        <v>1398</v>
      </c>
      <c r="F347" s="314"/>
      <c r="G347" s="314"/>
      <c r="H347" s="312"/>
    </row>
    <row r="348" spans="2:8" ht="15.75">
      <c r="B348" s="314">
        <v>4</v>
      </c>
      <c r="C348" s="330" t="s">
        <v>1400</v>
      </c>
      <c r="D348" s="252" t="s">
        <v>996</v>
      </c>
      <c r="E348" s="305" t="s">
        <v>840</v>
      </c>
      <c r="F348" s="314"/>
      <c r="G348" s="314"/>
      <c r="H348" s="312"/>
    </row>
    <row r="349" spans="2:8" ht="15.75">
      <c r="B349" s="314">
        <v>4</v>
      </c>
      <c r="C349" s="330" t="s">
        <v>1641</v>
      </c>
      <c r="D349" s="252" t="s">
        <v>996</v>
      </c>
      <c r="E349" s="305" t="s">
        <v>1642</v>
      </c>
      <c r="F349" s="314"/>
      <c r="G349" s="314"/>
      <c r="H349" s="312"/>
    </row>
    <row r="350" spans="2:8" ht="15.75">
      <c r="B350" s="314">
        <v>4</v>
      </c>
      <c r="C350" s="330" t="s">
        <v>1676</v>
      </c>
      <c r="D350" s="252" t="s">
        <v>996</v>
      </c>
      <c r="E350" s="305" t="s">
        <v>1643</v>
      </c>
      <c r="F350" s="314"/>
      <c r="G350" s="314"/>
      <c r="H350" s="312"/>
    </row>
    <row r="351" spans="2:8" ht="15.75">
      <c r="B351" s="314">
        <v>4</v>
      </c>
      <c r="C351" s="330" t="s">
        <v>1719</v>
      </c>
      <c r="D351" s="252" t="s">
        <v>996</v>
      </c>
      <c r="E351" s="305" t="s">
        <v>1718</v>
      </c>
      <c r="F351" s="314"/>
      <c r="G351" s="314"/>
      <c r="H351" s="312"/>
    </row>
    <row r="352" spans="2:8" ht="15.75">
      <c r="B352" s="314"/>
      <c r="C352" s="330"/>
      <c r="D352" s="252"/>
      <c r="E352" s="305"/>
      <c r="F352" s="314"/>
      <c r="G352" s="314"/>
      <c r="H352" s="312"/>
    </row>
    <row r="353" spans="2:8" ht="15.75">
      <c r="B353" s="314">
        <v>1</v>
      </c>
      <c r="C353" s="330" t="s">
        <v>1401</v>
      </c>
      <c r="D353" s="252" t="s">
        <v>996</v>
      </c>
      <c r="E353" s="305" t="s">
        <v>798</v>
      </c>
      <c r="F353" s="314"/>
      <c r="G353" s="314"/>
      <c r="H353" s="312"/>
    </row>
    <row r="354" spans="2:8" ht="15.75">
      <c r="B354" s="314">
        <v>1</v>
      </c>
      <c r="C354" s="330" t="s">
        <v>1402</v>
      </c>
      <c r="D354" s="252" t="s">
        <v>996</v>
      </c>
      <c r="E354" s="305" t="s">
        <v>1403</v>
      </c>
      <c r="F354" s="314"/>
      <c r="G354" s="314"/>
      <c r="H354" s="312"/>
    </row>
    <row r="355" spans="2:8" ht="15.75">
      <c r="B355" s="314">
        <v>1</v>
      </c>
      <c r="C355" s="330" t="s">
        <v>1425</v>
      </c>
      <c r="D355" s="252" t="s">
        <v>996</v>
      </c>
      <c r="E355" s="305" t="s">
        <v>1424</v>
      </c>
      <c r="F355" s="314"/>
      <c r="G355" s="314"/>
      <c r="H355" s="312"/>
    </row>
    <row r="356" spans="2:8" ht="15.75">
      <c r="B356" s="314">
        <v>1</v>
      </c>
      <c r="C356" s="330" t="s">
        <v>1442</v>
      </c>
      <c r="D356" s="252" t="s">
        <v>996</v>
      </c>
      <c r="E356" s="305" t="s">
        <v>1443</v>
      </c>
      <c r="F356" s="314"/>
      <c r="G356" s="314"/>
      <c r="H356" s="312"/>
    </row>
    <row r="357" spans="2:8" ht="15.75">
      <c r="B357" s="314">
        <v>1</v>
      </c>
      <c r="C357" s="330" t="s">
        <v>1545</v>
      </c>
      <c r="D357" s="252" t="s">
        <v>996</v>
      </c>
      <c r="E357" s="305" t="s">
        <v>1544</v>
      </c>
      <c r="F357" s="314"/>
      <c r="G357" s="314"/>
      <c r="H357" s="312"/>
    </row>
    <row r="358" spans="2:8" ht="15.75">
      <c r="B358" s="314">
        <v>1</v>
      </c>
      <c r="C358" s="330" t="s">
        <v>1546</v>
      </c>
      <c r="D358" s="252" t="s">
        <v>996</v>
      </c>
      <c r="E358" s="305" t="s">
        <v>1547</v>
      </c>
      <c r="F358" s="314"/>
      <c r="G358" s="314"/>
      <c r="H358" s="312"/>
    </row>
    <row r="359" spans="2:8" ht="15.75">
      <c r="B359" s="314">
        <v>1</v>
      </c>
      <c r="C359" s="330" t="s">
        <v>1585</v>
      </c>
      <c r="D359" s="252" t="s">
        <v>996</v>
      </c>
      <c r="E359" s="305" t="s">
        <v>1586</v>
      </c>
      <c r="F359" s="314"/>
      <c r="G359" s="314"/>
      <c r="H359" s="312"/>
    </row>
    <row r="360" spans="2:8" ht="15.75">
      <c r="B360" s="314">
        <v>1</v>
      </c>
      <c r="C360" s="330" t="s">
        <v>1602</v>
      </c>
      <c r="D360" s="252" t="s">
        <v>996</v>
      </c>
      <c r="E360" s="305" t="s">
        <v>1670</v>
      </c>
      <c r="F360" s="314"/>
      <c r="G360" s="314"/>
      <c r="H360" s="312"/>
    </row>
    <row r="361" spans="2:8" ht="15.75">
      <c r="B361" s="314">
        <v>1</v>
      </c>
      <c r="C361" s="330" t="s">
        <v>1622</v>
      </c>
      <c r="D361" s="252" t="s">
        <v>996</v>
      </c>
      <c r="E361" s="305" t="s">
        <v>1623</v>
      </c>
      <c r="F361" s="314"/>
      <c r="G361" s="314"/>
      <c r="H361" s="312"/>
    </row>
    <row r="362" spans="2:8" ht="15.75">
      <c r="B362" s="314">
        <v>1</v>
      </c>
      <c r="C362" s="330" t="s">
        <v>1625</v>
      </c>
      <c r="D362" s="252" t="s">
        <v>996</v>
      </c>
      <c r="E362" s="305" t="s">
        <v>1626</v>
      </c>
      <c r="F362" s="314"/>
      <c r="G362" s="314"/>
      <c r="H362" s="312"/>
    </row>
    <row r="363" spans="2:8" ht="15.75">
      <c r="B363" s="314"/>
      <c r="C363" s="330"/>
      <c r="D363" s="252"/>
      <c r="E363" s="305"/>
      <c r="F363" s="314"/>
      <c r="G363" s="314"/>
      <c r="H363" s="312"/>
    </row>
    <row r="364" spans="2:8" ht="15.75">
      <c r="B364" s="314">
        <v>2</v>
      </c>
      <c r="C364" s="330" t="s">
        <v>1405</v>
      </c>
      <c r="D364" s="252" t="s">
        <v>996</v>
      </c>
      <c r="E364" s="305"/>
      <c r="F364" s="314"/>
      <c r="G364" s="314"/>
      <c r="H364" s="312"/>
    </row>
    <row r="365" spans="2:8" ht="15.75">
      <c r="B365" s="314">
        <v>2</v>
      </c>
      <c r="C365" s="330"/>
      <c r="D365" s="252"/>
      <c r="E365" s="305"/>
      <c r="F365" s="314"/>
      <c r="G365" s="314"/>
      <c r="H365" s="312"/>
    </row>
    <row r="366" spans="2:8" ht="15.75">
      <c r="B366" s="314">
        <v>3</v>
      </c>
      <c r="C366" s="330" t="s">
        <v>1404</v>
      </c>
      <c r="D366" s="252" t="s">
        <v>996</v>
      </c>
      <c r="E366" s="305" t="s">
        <v>965</v>
      </c>
      <c r="F366" s="314"/>
      <c r="G366" s="314"/>
      <c r="H366" s="312"/>
    </row>
    <row r="367" spans="2:8" ht="15.75">
      <c r="B367" s="314">
        <v>3</v>
      </c>
      <c r="C367" s="330"/>
      <c r="D367" s="252"/>
      <c r="E367" s="305"/>
      <c r="F367" s="314"/>
      <c r="G367" s="314"/>
      <c r="H367" s="312"/>
    </row>
    <row r="368" spans="2:8" ht="15.75">
      <c r="B368" s="314">
        <v>4</v>
      </c>
      <c r="C368" s="330" t="s">
        <v>1485</v>
      </c>
      <c r="D368" s="252" t="s">
        <v>996</v>
      </c>
      <c r="E368" s="305" t="s">
        <v>1666</v>
      </c>
      <c r="F368" s="314"/>
      <c r="G368" s="314"/>
      <c r="H368" s="312"/>
    </row>
    <row r="369" spans="2:8" ht="15.75">
      <c r="B369" s="314">
        <v>4</v>
      </c>
      <c r="C369" s="330" t="s">
        <v>1486</v>
      </c>
      <c r="D369" s="252" t="s">
        <v>996</v>
      </c>
      <c r="E369" s="305" t="s">
        <v>1671</v>
      </c>
      <c r="F369" s="314"/>
      <c r="G369" s="314"/>
      <c r="H369" s="312"/>
    </row>
    <row r="370" spans="2:8" ht="15.75">
      <c r="B370" s="314">
        <v>4</v>
      </c>
      <c r="C370" s="330" t="s">
        <v>1520</v>
      </c>
      <c r="D370" s="252" t="s">
        <v>996</v>
      </c>
      <c r="E370" s="305" t="s">
        <v>1521</v>
      </c>
      <c r="F370" s="314"/>
      <c r="G370" s="314"/>
      <c r="H370" s="312"/>
    </row>
    <row r="371" spans="2:8" ht="15.75">
      <c r="B371" s="314"/>
      <c r="C371" s="330"/>
      <c r="D371" s="252"/>
      <c r="E371" s="305"/>
      <c r="F371" s="314"/>
      <c r="G371" s="314"/>
      <c r="H371" s="312"/>
    </row>
    <row r="372" spans="2:8" ht="15.75">
      <c r="B372" s="314">
        <v>5</v>
      </c>
      <c r="C372" s="330" t="s">
        <v>1420</v>
      </c>
      <c r="D372" s="252" t="s">
        <v>996</v>
      </c>
      <c r="E372" s="305" t="s">
        <v>1406</v>
      </c>
      <c r="F372" s="314"/>
      <c r="G372" s="314"/>
      <c r="H372" s="312"/>
    </row>
    <row r="373" spans="2:8" ht="15.75">
      <c r="B373" s="314">
        <v>5</v>
      </c>
      <c r="C373" s="330"/>
      <c r="D373" s="252"/>
      <c r="E373" s="305"/>
      <c r="F373" s="314"/>
      <c r="G373" s="314"/>
      <c r="H373" s="312"/>
    </row>
    <row r="374" spans="2:8" ht="15.75">
      <c r="B374" s="314">
        <v>3</v>
      </c>
      <c r="C374" s="330" t="s">
        <v>1730</v>
      </c>
      <c r="D374" s="252" t="s">
        <v>646</v>
      </c>
      <c r="E374" s="323" t="s">
        <v>1027</v>
      </c>
      <c r="F374" s="456" t="s">
        <v>1731</v>
      </c>
      <c r="G374" s="457"/>
      <c r="H374" s="312"/>
    </row>
    <row r="375" spans="2:8" ht="15.75">
      <c r="B375" s="314">
        <v>3</v>
      </c>
      <c r="C375" s="330" t="s">
        <v>1732</v>
      </c>
      <c r="D375" s="252" t="s">
        <v>646</v>
      </c>
      <c r="E375" s="323" t="s">
        <v>1027</v>
      </c>
      <c r="F375" s="439" t="s">
        <v>1733</v>
      </c>
      <c r="G375" s="440"/>
      <c r="H375" s="312"/>
    </row>
    <row r="376" spans="2:8" ht="15.75">
      <c r="B376" s="314">
        <v>3</v>
      </c>
      <c r="C376" s="330" t="s">
        <v>1734</v>
      </c>
      <c r="D376" s="252" t="s">
        <v>646</v>
      </c>
      <c r="E376" s="323" t="s">
        <v>1027</v>
      </c>
      <c r="F376" s="439" t="s">
        <v>1735</v>
      </c>
      <c r="G376" s="440"/>
      <c r="H376" s="312"/>
    </row>
    <row r="377" spans="2:8" ht="34.5" customHeight="1">
      <c r="B377" s="314">
        <v>3</v>
      </c>
      <c r="C377" s="438" t="s">
        <v>1736</v>
      </c>
      <c r="D377" s="252" t="s">
        <v>646</v>
      </c>
      <c r="E377" s="323" t="s">
        <v>1027</v>
      </c>
      <c r="F377" s="449" t="s">
        <v>1737</v>
      </c>
      <c r="G377" s="450"/>
      <c r="H377" s="312"/>
    </row>
    <row r="378" spans="2:8" ht="34.5" customHeight="1">
      <c r="B378" s="314">
        <v>3</v>
      </c>
      <c r="C378" s="438" t="s">
        <v>1738</v>
      </c>
      <c r="D378" s="252" t="s">
        <v>646</v>
      </c>
      <c r="E378" s="323" t="s">
        <v>1027</v>
      </c>
      <c r="F378" s="896" t="s">
        <v>1739</v>
      </c>
      <c r="G378" s="897"/>
      <c r="H378" s="312"/>
    </row>
    <row r="379" spans="2:8" ht="38.25" customHeight="1">
      <c r="B379" s="314">
        <v>3</v>
      </c>
      <c r="C379" s="438" t="s">
        <v>1708</v>
      </c>
      <c r="D379" s="252" t="s">
        <v>646</v>
      </c>
      <c r="E379" s="323" t="s">
        <v>1027</v>
      </c>
      <c r="F379" s="449" t="s">
        <v>1709</v>
      </c>
      <c r="G379" s="450"/>
      <c r="H379" s="312"/>
    </row>
    <row r="380" spans="2:8" ht="15.75">
      <c r="B380" s="314">
        <v>3</v>
      </c>
      <c r="C380" s="438" t="s">
        <v>1740</v>
      </c>
      <c r="D380" s="252" t="s">
        <v>646</v>
      </c>
      <c r="E380" s="323" t="s">
        <v>1027</v>
      </c>
      <c r="F380" s="449" t="s">
        <v>1741</v>
      </c>
      <c r="G380" s="450"/>
      <c r="H380" s="312"/>
    </row>
    <row r="381" spans="2:8" ht="15.75">
      <c r="B381" s="314">
        <v>3</v>
      </c>
      <c r="C381" s="330" t="s">
        <v>1742</v>
      </c>
      <c r="D381" s="252" t="s">
        <v>646</v>
      </c>
      <c r="E381" s="323" t="s">
        <v>1033</v>
      </c>
      <c r="F381" s="449" t="s">
        <v>1743</v>
      </c>
      <c r="G381" s="450"/>
      <c r="H381" s="312"/>
    </row>
    <row r="382" spans="2:8" ht="15.75">
      <c r="B382" s="314">
        <v>3</v>
      </c>
      <c r="C382" s="330" t="s">
        <v>1592</v>
      </c>
      <c r="D382" s="252" t="s">
        <v>646</v>
      </c>
      <c r="E382" s="323" t="s">
        <v>1033</v>
      </c>
      <c r="F382" s="443" t="s">
        <v>1591</v>
      </c>
      <c r="G382" s="444"/>
      <c r="H382" s="312"/>
    </row>
    <row r="383" spans="2:8" ht="15.75">
      <c r="B383" s="314">
        <v>3</v>
      </c>
      <c r="C383" s="330" t="s">
        <v>1411</v>
      </c>
      <c r="D383" s="252" t="s">
        <v>881</v>
      </c>
      <c r="E383" s="323" t="s">
        <v>1416</v>
      </c>
      <c r="F383" s="441" t="s">
        <v>1414</v>
      </c>
      <c r="G383" s="442"/>
      <c r="H383" s="312"/>
    </row>
    <row r="384" spans="2:8" ht="15.75">
      <c r="B384" s="314">
        <v>3</v>
      </c>
      <c r="C384" s="330" t="s">
        <v>1744</v>
      </c>
      <c r="D384" s="252" t="s">
        <v>646</v>
      </c>
      <c r="E384" s="323" t="s">
        <v>1033</v>
      </c>
      <c r="F384" s="441" t="s">
        <v>1745</v>
      </c>
      <c r="G384" s="442"/>
      <c r="H384" s="312"/>
    </row>
    <row r="385" spans="2:8" ht="15.75">
      <c r="B385" s="314">
        <v>3</v>
      </c>
      <c r="C385" s="330" t="s">
        <v>1747</v>
      </c>
      <c r="D385" s="252" t="s">
        <v>646</v>
      </c>
      <c r="E385" s="323" t="s">
        <v>1033</v>
      </c>
      <c r="F385" s="441" t="s">
        <v>1746</v>
      </c>
      <c r="G385" s="442"/>
      <c r="H385" s="312"/>
    </row>
    <row r="386" spans="2:8" ht="15.75">
      <c r="B386" s="314">
        <v>3</v>
      </c>
      <c r="C386" s="330" t="s">
        <v>1412</v>
      </c>
      <c r="D386" s="252" t="s">
        <v>881</v>
      </c>
      <c r="E386" s="323" t="s">
        <v>1416</v>
      </c>
      <c r="F386" s="441" t="s">
        <v>1661</v>
      </c>
      <c r="G386" s="442"/>
      <c r="H386" s="312"/>
    </row>
    <row r="387" spans="2:8" ht="15.75">
      <c r="B387" s="314">
        <v>3</v>
      </c>
      <c r="C387" s="330" t="s">
        <v>1413</v>
      </c>
      <c r="D387" s="252" t="s">
        <v>881</v>
      </c>
      <c r="E387" s="323" t="s">
        <v>1416</v>
      </c>
      <c r="F387" s="441" t="s">
        <v>1415</v>
      </c>
      <c r="G387" s="442"/>
      <c r="H387" s="312"/>
    </row>
    <row r="388" spans="2:8" ht="15.75">
      <c r="B388" s="314">
        <v>3</v>
      </c>
      <c r="C388" s="330" t="s">
        <v>1748</v>
      </c>
      <c r="D388" s="252" t="s">
        <v>646</v>
      </c>
      <c r="E388" s="323" t="s">
        <v>1033</v>
      </c>
      <c r="F388" s="441" t="s">
        <v>1749</v>
      </c>
      <c r="G388" s="442"/>
      <c r="H388" s="312"/>
    </row>
    <row r="389" spans="2:8" ht="15.75">
      <c r="B389" s="314">
        <v>3</v>
      </c>
      <c r="C389" s="330" t="s">
        <v>1574</v>
      </c>
      <c r="D389" s="252" t="s">
        <v>646</v>
      </c>
      <c r="E389" s="323" t="s">
        <v>1033</v>
      </c>
      <c r="F389" s="441" t="s">
        <v>1575</v>
      </c>
      <c r="G389" s="442"/>
      <c r="H389" s="312"/>
    </row>
    <row r="390" spans="2:8" ht="15.75">
      <c r="B390" s="314">
        <v>3</v>
      </c>
      <c r="C390" s="330" t="s">
        <v>1627</v>
      </c>
      <c r="D390" s="252" t="s">
        <v>646</v>
      </c>
      <c r="E390" s="323" t="s">
        <v>1033</v>
      </c>
      <c r="F390" s="441" t="s">
        <v>1630</v>
      </c>
      <c r="G390" s="442"/>
      <c r="H390" s="312"/>
    </row>
    <row r="391" spans="2:8" ht="15.75">
      <c r="B391" s="314">
        <v>3</v>
      </c>
      <c r="C391" s="330" t="s">
        <v>1629</v>
      </c>
      <c r="D391" s="252" t="s">
        <v>646</v>
      </c>
      <c r="E391" s="323" t="s">
        <v>1033</v>
      </c>
      <c r="F391" s="447" t="s">
        <v>1628</v>
      </c>
      <c r="G391" s="448"/>
      <c r="H391" s="312"/>
    </row>
    <row r="392" spans="2:8" ht="15.75">
      <c r="B392" s="314">
        <v>3</v>
      </c>
      <c r="C392" s="330" t="s">
        <v>1728</v>
      </c>
      <c r="D392" s="252" t="s">
        <v>646</v>
      </c>
      <c r="E392" s="323" t="s">
        <v>1033</v>
      </c>
      <c r="F392" s="447" t="s">
        <v>1729</v>
      </c>
      <c r="G392" s="448"/>
      <c r="H392" s="312"/>
    </row>
    <row r="393" spans="2:8" ht="15.75">
      <c r="B393" s="314">
        <v>3</v>
      </c>
      <c r="C393" s="286" t="s">
        <v>1656</v>
      </c>
      <c r="D393" s="286" t="s">
        <v>646</v>
      </c>
      <c r="E393" s="333" t="s">
        <v>1417</v>
      </c>
      <c r="F393" s="445" t="s">
        <v>1657</v>
      </c>
      <c r="G393" s="446"/>
      <c r="H393" s="312"/>
    </row>
    <row r="394" spans="2:8" ht="15.75">
      <c r="B394" s="314">
        <v>3</v>
      </c>
      <c r="C394" s="286" t="s">
        <v>1726</v>
      </c>
      <c r="D394" s="286" t="s">
        <v>646</v>
      </c>
      <c r="E394" s="333" t="s">
        <v>1417</v>
      </c>
      <c r="F394" s="445" t="s">
        <v>1727</v>
      </c>
      <c r="G394" s="446"/>
      <c r="H394" s="312"/>
    </row>
    <row r="395" spans="2:8" ht="15.75">
      <c r="B395" s="314">
        <v>3</v>
      </c>
      <c r="C395" s="286" t="s">
        <v>1647</v>
      </c>
      <c r="D395" s="286" t="s">
        <v>646</v>
      </c>
      <c r="E395" s="333" t="s">
        <v>1417</v>
      </c>
      <c r="F395" s="445" t="s">
        <v>1638</v>
      </c>
      <c r="G395" s="446"/>
      <c r="H395" s="312"/>
    </row>
    <row r="396" spans="2:8" ht="15.75">
      <c r="B396" s="314">
        <v>3</v>
      </c>
      <c r="C396" s="286" t="s">
        <v>1648</v>
      </c>
      <c r="D396" s="286" t="s">
        <v>646</v>
      </c>
      <c r="E396" s="333" t="s">
        <v>1417</v>
      </c>
      <c r="F396" s="445" t="s">
        <v>1639</v>
      </c>
      <c r="G396" s="446"/>
      <c r="H396" s="312"/>
    </row>
    <row r="397" spans="2:7" ht="15.75">
      <c r="B397" s="314"/>
      <c r="C397" s="314"/>
      <c r="D397" s="314"/>
      <c r="E397" s="314"/>
      <c r="F397" s="314"/>
      <c r="G397" s="314"/>
    </row>
    <row r="398" spans="2:7" ht="15.75">
      <c r="B398" s="314"/>
      <c r="C398" s="314"/>
      <c r="D398" s="314"/>
      <c r="E398" s="314"/>
      <c r="F398" s="314"/>
      <c r="G398" s="314"/>
    </row>
    <row r="399" spans="2:7" ht="15.75">
      <c r="B399" s="314"/>
      <c r="C399" s="314"/>
      <c r="D399" s="314"/>
      <c r="E399" s="314"/>
      <c r="F399" s="314"/>
      <c r="G399" s="314"/>
    </row>
    <row r="400" spans="2:7" ht="15.75">
      <c r="B400" s="314"/>
      <c r="C400" s="314"/>
      <c r="D400" s="314"/>
      <c r="E400" s="314"/>
      <c r="F400" s="314"/>
      <c r="G400" s="314"/>
    </row>
    <row r="401" spans="2:8" ht="15.75">
      <c r="B401" s="314"/>
      <c r="C401" s="314"/>
      <c r="D401" s="314"/>
      <c r="E401" s="314"/>
      <c r="F401" s="314"/>
      <c r="G401" s="314"/>
      <c r="H401" s="326"/>
    </row>
    <row r="402" ht="15.75">
      <c r="B402" s="270"/>
    </row>
    <row r="403" ht="15.75">
      <c r="B403" s="270"/>
    </row>
    <row r="404" ht="15.75">
      <c r="B404" s="270"/>
    </row>
    <row r="405" ht="15.75">
      <c r="B405" s="270"/>
    </row>
    <row r="406" ht="15.75">
      <c r="B406" s="270"/>
    </row>
    <row r="407" ht="15.75">
      <c r="B407" s="270"/>
    </row>
    <row r="408" ht="15.75">
      <c r="B408" s="270"/>
    </row>
    <row r="409" ht="15.75">
      <c r="B409" s="270"/>
    </row>
  </sheetData>
  <sheetProtection/>
  <autoFilter ref="B125:G391"/>
  <mergeCells count="31">
    <mergeCell ref="F374:G374"/>
    <mergeCell ref="F375:G375"/>
    <mergeCell ref="F376:G376"/>
    <mergeCell ref="F377:G377"/>
    <mergeCell ref="F378:G378"/>
    <mergeCell ref="F381:G381"/>
    <mergeCell ref="F384:G384"/>
    <mergeCell ref="F385:G385"/>
    <mergeCell ref="L2:Q2"/>
    <mergeCell ref="G6:I7"/>
    <mergeCell ref="B123:G124"/>
    <mergeCell ref="B2:I3"/>
    <mergeCell ref="B6:F7"/>
    <mergeCell ref="F396:G396"/>
    <mergeCell ref="F380:G380"/>
    <mergeCell ref="F388:G388"/>
    <mergeCell ref="F392:G392"/>
    <mergeCell ref="A4:A60"/>
    <mergeCell ref="E4:G4"/>
    <mergeCell ref="B4:D4"/>
    <mergeCell ref="F390:G390"/>
    <mergeCell ref="F395:G395"/>
    <mergeCell ref="F386:G386"/>
    <mergeCell ref="F387:G387"/>
    <mergeCell ref="F383:G383"/>
    <mergeCell ref="F382:G382"/>
    <mergeCell ref="F393:G393"/>
    <mergeCell ref="F389:G389"/>
    <mergeCell ref="F391:G391"/>
    <mergeCell ref="F379:G379"/>
    <mergeCell ref="F394:G394"/>
  </mergeCells>
  <printOptions horizontalCentered="1"/>
  <pageMargins left="0.1968503937007874" right="0.1968503937007874" top="0.3937007874015748" bottom="0.3937007874015748" header="0.5118110236220472" footer="0.3937007874015748"/>
  <pageSetup fitToHeight="16" fitToWidth="1" horizontalDpi="600" verticalDpi="600" orientation="portrait" paperSize="9" scale="49" r:id="rId1"/>
  <headerFooter alignWithMargins="0">
    <oddFooter>&amp;R&amp;8
</oddFooter>
  </headerFooter>
</worksheet>
</file>

<file path=xl/worksheets/sheet10.xml><?xml version="1.0" encoding="utf-8"?>
<worksheet xmlns="http://schemas.openxmlformats.org/spreadsheetml/2006/main" xmlns:r="http://schemas.openxmlformats.org/officeDocument/2006/relationships">
  <dimension ref="A1:E318"/>
  <sheetViews>
    <sheetView zoomScalePageLayoutView="0" workbookViewId="0" topLeftCell="A209">
      <selection activeCell="B223" sqref="B223"/>
    </sheetView>
  </sheetViews>
  <sheetFormatPr defaultColWidth="9.00390625" defaultRowHeight="16.5"/>
  <cols>
    <col min="1" max="1" width="6.25390625" style="78" customWidth="1"/>
    <col min="2" max="2" width="17.625" style="79" customWidth="1"/>
    <col min="3" max="3" width="41.125" style="79" customWidth="1"/>
    <col min="4" max="4" width="33.875" style="80" customWidth="1"/>
    <col min="5" max="5" width="7.625" style="38" customWidth="1"/>
    <col min="6" max="6" width="7.125" style="38" customWidth="1"/>
    <col min="7" max="16384" width="9.00390625" style="38" customWidth="1"/>
  </cols>
  <sheetData>
    <row r="1" spans="1:5" s="33" customFormat="1" ht="32.25" customHeight="1">
      <c r="A1" s="29"/>
      <c r="B1" s="30" t="s">
        <v>315</v>
      </c>
      <c r="C1" s="30" t="s">
        <v>316</v>
      </c>
      <c r="D1" s="31" t="s">
        <v>317</v>
      </c>
      <c r="E1" s="32"/>
    </row>
    <row r="2" spans="1:5" ht="39">
      <c r="A2" s="34">
        <v>1</v>
      </c>
      <c r="B2" s="35" t="s">
        <v>1047</v>
      </c>
      <c r="C2" s="36" t="s">
        <v>1069</v>
      </c>
      <c r="D2" s="36"/>
      <c r="E2" s="37"/>
    </row>
    <row r="3" spans="1:5" ht="45.75" customHeight="1">
      <c r="A3" s="39">
        <v>11</v>
      </c>
      <c r="B3" s="40" t="s">
        <v>1048</v>
      </c>
      <c r="C3" s="40" t="s">
        <v>1070</v>
      </c>
      <c r="D3" s="40"/>
      <c r="E3" s="37"/>
    </row>
    <row r="4" spans="1:5" ht="39" hidden="1">
      <c r="A4" s="41">
        <v>111</v>
      </c>
      <c r="B4" s="42" t="s">
        <v>1071</v>
      </c>
      <c r="C4" s="42" t="s">
        <v>1072</v>
      </c>
      <c r="D4" s="43" t="s">
        <v>318</v>
      </c>
      <c r="E4" s="37"/>
    </row>
    <row r="5" spans="1:5" ht="39" hidden="1">
      <c r="A5" s="41">
        <v>112</v>
      </c>
      <c r="B5" s="42" t="s">
        <v>1073</v>
      </c>
      <c r="C5" s="42" t="s">
        <v>1074</v>
      </c>
      <c r="D5" s="43" t="s">
        <v>318</v>
      </c>
      <c r="E5" s="37"/>
    </row>
    <row r="6" spans="1:5" ht="19.5">
      <c r="A6" s="856">
        <v>113</v>
      </c>
      <c r="B6" s="857" t="s">
        <v>1049</v>
      </c>
      <c r="C6" s="857" t="s">
        <v>1075</v>
      </c>
      <c r="D6" s="44" t="s">
        <v>319</v>
      </c>
      <c r="E6" s="37"/>
    </row>
    <row r="7" spans="1:5" ht="19.5">
      <c r="A7" s="856"/>
      <c r="B7" s="857"/>
      <c r="C7" s="859"/>
      <c r="D7" s="44" t="s">
        <v>320</v>
      </c>
      <c r="E7" s="37"/>
    </row>
    <row r="8" spans="1:5" ht="20.25" customHeight="1">
      <c r="A8" s="856"/>
      <c r="B8" s="857"/>
      <c r="C8" s="859"/>
      <c r="D8" s="44" t="s">
        <v>321</v>
      </c>
      <c r="E8" s="37"/>
    </row>
    <row r="9" spans="1:5" ht="19.5">
      <c r="A9" s="856"/>
      <c r="B9" s="857"/>
      <c r="C9" s="859"/>
      <c r="D9" s="44" t="s">
        <v>322</v>
      </c>
      <c r="E9" s="37"/>
    </row>
    <row r="10" spans="1:5" ht="19.5">
      <c r="A10" s="41">
        <v>114</v>
      </c>
      <c r="B10" s="42" t="s">
        <v>1050</v>
      </c>
      <c r="C10" s="42" t="s">
        <v>1076</v>
      </c>
      <c r="D10" s="44" t="s">
        <v>323</v>
      </c>
      <c r="E10" s="37"/>
    </row>
    <row r="11" spans="1:5" ht="19.5" hidden="1">
      <c r="A11" s="41">
        <v>115</v>
      </c>
      <c r="B11" s="42" t="s">
        <v>1077</v>
      </c>
      <c r="C11" s="42" t="s">
        <v>1078</v>
      </c>
      <c r="D11" s="43" t="s">
        <v>318</v>
      </c>
      <c r="E11" s="37"/>
    </row>
    <row r="12" spans="1:5" ht="39">
      <c r="A12" s="39">
        <v>12</v>
      </c>
      <c r="B12" s="40" t="s">
        <v>1061</v>
      </c>
      <c r="C12" s="40" t="s">
        <v>1079</v>
      </c>
      <c r="D12" s="40"/>
      <c r="E12" s="37"/>
    </row>
    <row r="13" spans="1:5" ht="59.25">
      <c r="A13" s="41">
        <v>121</v>
      </c>
      <c r="B13" s="42" t="s">
        <v>1080</v>
      </c>
      <c r="C13" s="42" t="s">
        <v>324</v>
      </c>
      <c r="D13" s="44"/>
      <c r="E13" s="37"/>
    </row>
    <row r="14" spans="1:5" ht="29.25" customHeight="1">
      <c r="A14" s="856">
        <v>122</v>
      </c>
      <c r="B14" s="857" t="s">
        <v>1062</v>
      </c>
      <c r="C14" s="857" t="s">
        <v>1081</v>
      </c>
      <c r="D14" s="44" t="s">
        <v>325</v>
      </c>
      <c r="E14" s="37"/>
    </row>
    <row r="15" spans="1:5" ht="31.5" customHeight="1">
      <c r="A15" s="856"/>
      <c r="B15" s="858"/>
      <c r="C15" s="859"/>
      <c r="D15" s="44" t="s">
        <v>1082</v>
      </c>
      <c r="E15" s="37"/>
    </row>
    <row r="16" spans="1:5" ht="63" customHeight="1" hidden="1">
      <c r="A16" s="41">
        <v>123</v>
      </c>
      <c r="B16" s="42" t="s">
        <v>1083</v>
      </c>
      <c r="C16" s="42" t="s">
        <v>1084</v>
      </c>
      <c r="D16" s="43" t="s">
        <v>318</v>
      </c>
      <c r="E16" s="37"/>
    </row>
    <row r="17" spans="1:5" ht="39">
      <c r="A17" s="856">
        <v>124</v>
      </c>
      <c r="B17" s="857" t="s">
        <v>1064</v>
      </c>
      <c r="C17" s="857" t="s">
        <v>1085</v>
      </c>
      <c r="D17" s="45" t="s">
        <v>426</v>
      </c>
      <c r="E17" s="37"/>
    </row>
    <row r="18" spans="1:5" ht="59.25">
      <c r="A18" s="856"/>
      <c r="B18" s="858"/>
      <c r="C18" s="859"/>
      <c r="D18" s="44" t="s">
        <v>326</v>
      </c>
      <c r="E18" s="37"/>
    </row>
    <row r="19" spans="1:5" ht="19.5">
      <c r="A19" s="856"/>
      <c r="B19" s="858"/>
      <c r="C19" s="859"/>
      <c r="D19" s="45" t="s">
        <v>327</v>
      </c>
      <c r="E19" s="37"/>
    </row>
    <row r="20" spans="1:5" ht="19.5">
      <c r="A20" s="856"/>
      <c r="B20" s="858"/>
      <c r="C20" s="859"/>
      <c r="D20" s="46" t="s">
        <v>427</v>
      </c>
      <c r="E20" s="37"/>
    </row>
    <row r="21" spans="1:5" ht="39">
      <c r="A21" s="39">
        <v>13</v>
      </c>
      <c r="B21" s="40" t="s">
        <v>1086</v>
      </c>
      <c r="C21" s="40" t="s">
        <v>1087</v>
      </c>
      <c r="D21" s="40"/>
      <c r="E21" s="37"/>
    </row>
    <row r="22" spans="1:5" ht="19.5">
      <c r="A22" s="856">
        <v>131</v>
      </c>
      <c r="B22" s="857" t="s">
        <v>328</v>
      </c>
      <c r="C22" s="857" t="s">
        <v>1088</v>
      </c>
      <c r="D22" s="47" t="s">
        <v>428</v>
      </c>
      <c r="E22" s="37"/>
    </row>
    <row r="23" spans="1:5" ht="39">
      <c r="A23" s="856"/>
      <c r="B23" s="857"/>
      <c r="C23" s="857"/>
      <c r="D23" s="48" t="s">
        <v>329</v>
      </c>
      <c r="E23" s="37"/>
    </row>
    <row r="24" spans="1:5" ht="22.5" customHeight="1">
      <c r="A24" s="856"/>
      <c r="B24" s="857"/>
      <c r="C24" s="857"/>
      <c r="D24" s="49" t="s">
        <v>330</v>
      </c>
      <c r="E24" s="37"/>
    </row>
    <row r="25" spans="1:5" ht="19.5">
      <c r="A25" s="856"/>
      <c r="B25" s="858"/>
      <c r="C25" s="857"/>
      <c r="D25" s="48" t="s">
        <v>331</v>
      </c>
      <c r="E25" s="37"/>
    </row>
    <row r="26" spans="1:5" ht="59.25">
      <c r="A26" s="41">
        <v>132</v>
      </c>
      <c r="B26" s="42" t="s">
        <v>1089</v>
      </c>
      <c r="C26" s="42" t="s">
        <v>332</v>
      </c>
      <c r="D26" s="50"/>
      <c r="E26" s="37"/>
    </row>
    <row r="27" spans="1:5" ht="49.5" customHeight="1" hidden="1">
      <c r="A27" s="41">
        <v>133</v>
      </c>
      <c r="B27" s="42" t="s">
        <v>1090</v>
      </c>
      <c r="C27" s="42" t="s">
        <v>1091</v>
      </c>
      <c r="D27" s="43" t="s">
        <v>318</v>
      </c>
      <c r="E27" s="37"/>
    </row>
    <row r="28" spans="1:5" ht="39" hidden="1">
      <c r="A28" s="39">
        <v>14</v>
      </c>
      <c r="B28" s="40" t="s">
        <v>1092</v>
      </c>
      <c r="C28" s="40" t="s">
        <v>1093</v>
      </c>
      <c r="D28" s="40"/>
      <c r="E28" s="37"/>
    </row>
    <row r="29" spans="1:5" ht="19.5" hidden="1">
      <c r="A29" s="41">
        <v>141</v>
      </c>
      <c r="B29" s="42" t="s">
        <v>1094</v>
      </c>
      <c r="C29" s="42" t="s">
        <v>1095</v>
      </c>
      <c r="D29" s="43" t="s">
        <v>318</v>
      </c>
      <c r="E29" s="37"/>
    </row>
    <row r="30" spans="1:5" ht="39" hidden="1">
      <c r="A30" s="41">
        <v>142</v>
      </c>
      <c r="B30" s="42" t="s">
        <v>1096</v>
      </c>
      <c r="C30" s="42" t="s">
        <v>1097</v>
      </c>
      <c r="D30" s="43" t="s">
        <v>318</v>
      </c>
      <c r="E30" s="37"/>
    </row>
    <row r="31" spans="1:5" ht="39" hidden="1">
      <c r="A31" s="41">
        <v>143</v>
      </c>
      <c r="B31" s="42" t="s">
        <v>1098</v>
      </c>
      <c r="C31" s="42" t="s">
        <v>1099</v>
      </c>
      <c r="D31" s="43" t="s">
        <v>318</v>
      </c>
      <c r="E31" s="37"/>
    </row>
    <row r="32" spans="1:5" ht="39" hidden="1">
      <c r="A32" s="41">
        <v>144</v>
      </c>
      <c r="B32" s="42" t="s">
        <v>1100</v>
      </c>
      <c r="C32" s="42" t="s">
        <v>1101</v>
      </c>
      <c r="D32" s="43" t="s">
        <v>318</v>
      </c>
      <c r="E32" s="37"/>
    </row>
    <row r="33" spans="1:5" ht="19.5" hidden="1">
      <c r="A33" s="51" t="s">
        <v>1102</v>
      </c>
      <c r="B33" s="42" t="s">
        <v>1103</v>
      </c>
      <c r="C33" s="42" t="s">
        <v>1104</v>
      </c>
      <c r="D33" s="43" t="s">
        <v>318</v>
      </c>
      <c r="E33" s="37"/>
    </row>
    <row r="34" spans="1:5" ht="39">
      <c r="A34" s="39">
        <v>15</v>
      </c>
      <c r="B34" s="40" t="s">
        <v>1105</v>
      </c>
      <c r="C34" s="40" t="s">
        <v>333</v>
      </c>
      <c r="D34" s="40"/>
      <c r="E34" s="37"/>
    </row>
    <row r="35" spans="1:5" ht="19.5">
      <c r="A35" s="41">
        <v>151</v>
      </c>
      <c r="B35" s="42" t="s">
        <v>1106</v>
      </c>
      <c r="C35" s="42" t="s">
        <v>1107</v>
      </c>
      <c r="D35" s="44" t="s">
        <v>334</v>
      </c>
      <c r="E35" s="37"/>
    </row>
    <row r="36" spans="1:5" ht="78.75">
      <c r="A36" s="856">
        <v>152</v>
      </c>
      <c r="B36" s="857" t="s">
        <v>1108</v>
      </c>
      <c r="C36" s="857" t="s">
        <v>1109</v>
      </c>
      <c r="D36" s="45" t="s">
        <v>335</v>
      </c>
      <c r="E36" s="37"/>
    </row>
    <row r="37" spans="1:5" ht="19.5">
      <c r="A37" s="856"/>
      <c r="B37" s="858"/>
      <c r="C37" s="857"/>
      <c r="D37" s="45" t="s">
        <v>336</v>
      </c>
      <c r="E37" s="37"/>
    </row>
    <row r="38" spans="1:5" ht="19.5" hidden="1">
      <c r="A38" s="51" t="s">
        <v>1110</v>
      </c>
      <c r="B38" s="42" t="s">
        <v>1111</v>
      </c>
      <c r="C38" s="42" t="s">
        <v>1112</v>
      </c>
      <c r="D38" s="43" t="s">
        <v>318</v>
      </c>
      <c r="E38" s="37"/>
    </row>
    <row r="39" spans="1:5" ht="39">
      <c r="A39" s="39">
        <v>16</v>
      </c>
      <c r="B39" s="40" t="s">
        <v>429</v>
      </c>
      <c r="C39" s="52" t="s">
        <v>1113</v>
      </c>
      <c r="D39" s="40"/>
      <c r="E39" s="37"/>
    </row>
    <row r="40" spans="1:5" ht="78.75">
      <c r="A40" s="856">
        <v>161</v>
      </c>
      <c r="B40" s="857" t="s">
        <v>430</v>
      </c>
      <c r="C40" s="857" t="s">
        <v>1114</v>
      </c>
      <c r="D40" s="44" t="s">
        <v>337</v>
      </c>
      <c r="E40" s="37"/>
    </row>
    <row r="41" spans="1:5" ht="99">
      <c r="A41" s="856"/>
      <c r="B41" s="858"/>
      <c r="C41" s="859"/>
      <c r="D41" s="44" t="s">
        <v>338</v>
      </c>
      <c r="E41" s="37"/>
    </row>
    <row r="42" spans="1:5" ht="39">
      <c r="A42" s="856">
        <v>162</v>
      </c>
      <c r="B42" s="857" t="s">
        <v>1115</v>
      </c>
      <c r="C42" s="857" t="s">
        <v>1116</v>
      </c>
      <c r="D42" s="44" t="s">
        <v>339</v>
      </c>
      <c r="E42" s="37"/>
    </row>
    <row r="43" spans="1:5" ht="19.5">
      <c r="A43" s="856"/>
      <c r="B43" s="858"/>
      <c r="C43" s="859"/>
      <c r="D43" s="44" t="s">
        <v>340</v>
      </c>
      <c r="E43" s="37"/>
    </row>
    <row r="44" spans="1:5" ht="39">
      <c r="A44" s="856">
        <v>164</v>
      </c>
      <c r="B44" s="857" t="s">
        <v>1117</v>
      </c>
      <c r="C44" s="857" t="s">
        <v>1118</v>
      </c>
      <c r="D44" s="44" t="s">
        <v>1119</v>
      </c>
      <c r="E44" s="37"/>
    </row>
    <row r="45" spans="1:5" ht="59.25">
      <c r="A45" s="856"/>
      <c r="B45" s="858"/>
      <c r="C45" s="859"/>
      <c r="D45" s="44" t="s">
        <v>341</v>
      </c>
      <c r="E45" s="37"/>
    </row>
    <row r="46" spans="1:5" ht="19.5" hidden="1">
      <c r="A46" s="39">
        <v>17</v>
      </c>
      <c r="B46" s="40" t="s">
        <v>1120</v>
      </c>
      <c r="C46" s="40" t="s">
        <v>1121</v>
      </c>
      <c r="D46" s="40"/>
      <c r="E46" s="37"/>
    </row>
    <row r="47" spans="1:5" ht="19.5" hidden="1">
      <c r="A47" s="41">
        <v>171</v>
      </c>
      <c r="B47" s="42" t="s">
        <v>1122</v>
      </c>
      <c r="C47" s="42" t="s">
        <v>1123</v>
      </c>
      <c r="D47" s="43" t="s">
        <v>318</v>
      </c>
      <c r="E47" s="37"/>
    </row>
    <row r="48" spans="1:5" ht="19.5" hidden="1">
      <c r="A48" s="41">
        <v>172</v>
      </c>
      <c r="B48" s="42" t="s">
        <v>1124</v>
      </c>
      <c r="C48" s="42" t="s">
        <v>1125</v>
      </c>
      <c r="D48" s="43" t="s">
        <v>318</v>
      </c>
      <c r="E48" s="37"/>
    </row>
    <row r="49" spans="1:5" ht="59.25">
      <c r="A49" s="39">
        <v>18</v>
      </c>
      <c r="B49" s="40" t="s">
        <v>1126</v>
      </c>
      <c r="C49" s="40" t="s">
        <v>1127</v>
      </c>
      <c r="D49" s="40"/>
      <c r="E49" s="37"/>
    </row>
    <row r="50" spans="1:5" ht="39">
      <c r="A50" s="41">
        <v>181</v>
      </c>
      <c r="B50" s="42" t="s">
        <v>1128</v>
      </c>
      <c r="C50" s="42" t="s">
        <v>1129</v>
      </c>
      <c r="D50" s="44" t="s">
        <v>342</v>
      </c>
      <c r="E50" s="37"/>
    </row>
    <row r="51" spans="1:5" ht="59.25" hidden="1">
      <c r="A51" s="41">
        <v>182</v>
      </c>
      <c r="B51" s="42" t="s">
        <v>1130</v>
      </c>
      <c r="C51" s="42" t="s">
        <v>1131</v>
      </c>
      <c r="D51" s="43" t="s">
        <v>318</v>
      </c>
      <c r="E51" s="37"/>
    </row>
    <row r="52" spans="1:5" ht="59.25">
      <c r="A52" s="41">
        <v>183</v>
      </c>
      <c r="B52" s="42" t="s">
        <v>1132</v>
      </c>
      <c r="C52" s="42" t="s">
        <v>1133</v>
      </c>
      <c r="D52" s="44" t="s">
        <v>432</v>
      </c>
      <c r="E52" s="37"/>
    </row>
    <row r="53" spans="1:5" ht="45.75" customHeight="1">
      <c r="A53" s="41">
        <v>185</v>
      </c>
      <c r="B53" s="42" t="s">
        <v>1134</v>
      </c>
      <c r="C53" s="42" t="s">
        <v>1135</v>
      </c>
      <c r="D53" s="44"/>
      <c r="E53" s="37"/>
    </row>
    <row r="54" spans="1:5" ht="59.25">
      <c r="A54" s="41">
        <v>186</v>
      </c>
      <c r="B54" s="42" t="s">
        <v>1136</v>
      </c>
      <c r="C54" s="42" t="s">
        <v>1137</v>
      </c>
      <c r="D54" s="44" t="s">
        <v>343</v>
      </c>
      <c r="E54" s="37"/>
    </row>
    <row r="55" spans="1:5" ht="39" hidden="1">
      <c r="A55" s="41">
        <v>188</v>
      </c>
      <c r="B55" s="42" t="s">
        <v>1138</v>
      </c>
      <c r="C55" s="42" t="s">
        <v>1139</v>
      </c>
      <c r="D55" s="43" t="s">
        <v>318</v>
      </c>
      <c r="E55" s="37"/>
    </row>
    <row r="56" spans="1:5" ht="19.5">
      <c r="A56" s="871" t="s">
        <v>1140</v>
      </c>
      <c r="B56" s="864" t="s">
        <v>434</v>
      </c>
      <c r="C56" s="864" t="s">
        <v>1141</v>
      </c>
      <c r="D56" s="44" t="s">
        <v>433</v>
      </c>
      <c r="E56" s="37"/>
    </row>
    <row r="57" spans="1:5" ht="39">
      <c r="A57" s="871"/>
      <c r="B57" s="865"/>
      <c r="C57" s="865"/>
      <c r="D57" s="44" t="s">
        <v>344</v>
      </c>
      <c r="E57" s="37"/>
    </row>
    <row r="58" spans="1:5" ht="59.25">
      <c r="A58" s="871"/>
      <c r="B58" s="865"/>
      <c r="C58" s="865"/>
      <c r="D58" s="44" t="s">
        <v>345</v>
      </c>
      <c r="E58" s="37"/>
    </row>
    <row r="59" spans="1:5" ht="19.5">
      <c r="A59" s="871"/>
      <c r="B59" s="865"/>
      <c r="C59" s="865"/>
      <c r="D59" s="53" t="s">
        <v>346</v>
      </c>
      <c r="E59" s="37"/>
    </row>
    <row r="60" spans="1:5" ht="39">
      <c r="A60" s="871"/>
      <c r="B60" s="867"/>
      <c r="C60" s="866"/>
      <c r="D60" s="44" t="s">
        <v>347</v>
      </c>
      <c r="E60" s="37"/>
    </row>
    <row r="61" spans="1:5" ht="39">
      <c r="A61" s="39">
        <v>19</v>
      </c>
      <c r="B61" s="40" t="s">
        <v>435</v>
      </c>
      <c r="C61" s="40" t="s">
        <v>1142</v>
      </c>
      <c r="D61" s="40"/>
      <c r="E61" s="37"/>
    </row>
    <row r="62" spans="1:5" ht="59.25">
      <c r="A62" s="41">
        <v>191</v>
      </c>
      <c r="B62" s="42" t="s">
        <v>1143</v>
      </c>
      <c r="C62" s="42" t="s">
        <v>767</v>
      </c>
      <c r="D62" s="44" t="s">
        <v>348</v>
      </c>
      <c r="E62" s="37"/>
    </row>
    <row r="63" spans="1:5" ht="66" customHeight="1">
      <c r="A63" s="54">
        <v>2</v>
      </c>
      <c r="B63" s="35" t="s">
        <v>1144</v>
      </c>
      <c r="C63" s="36" t="s">
        <v>769</v>
      </c>
      <c r="D63" s="36"/>
      <c r="E63" s="37"/>
    </row>
    <row r="64" spans="1:5" ht="39">
      <c r="A64" s="39">
        <v>21</v>
      </c>
      <c r="B64" s="40" t="s">
        <v>1145</v>
      </c>
      <c r="C64" s="40" t="s">
        <v>768</v>
      </c>
      <c r="D64" s="40"/>
      <c r="E64" s="37"/>
    </row>
    <row r="65" spans="1:5" ht="39">
      <c r="A65" s="41">
        <v>211</v>
      </c>
      <c r="B65" s="42" t="s">
        <v>1146</v>
      </c>
      <c r="C65" s="42" t="s">
        <v>1147</v>
      </c>
      <c r="D65" s="44"/>
      <c r="E65" s="37"/>
    </row>
    <row r="66" spans="1:5" ht="19.5">
      <c r="A66" s="41">
        <v>212</v>
      </c>
      <c r="B66" s="42" t="s">
        <v>436</v>
      </c>
      <c r="C66" s="42" t="s">
        <v>1148</v>
      </c>
      <c r="D66" s="44" t="s">
        <v>349</v>
      </c>
      <c r="E66" s="37"/>
    </row>
    <row r="67" spans="1:5" ht="19.5">
      <c r="A67" s="41">
        <v>213</v>
      </c>
      <c r="B67" s="42" t="s">
        <v>1149</v>
      </c>
      <c r="C67" s="42" t="s">
        <v>1150</v>
      </c>
      <c r="D67" s="44" t="s">
        <v>1149</v>
      </c>
      <c r="E67" s="37"/>
    </row>
    <row r="68" spans="1:5" ht="19.5">
      <c r="A68" s="41">
        <v>214</v>
      </c>
      <c r="B68" s="42" t="s">
        <v>1151</v>
      </c>
      <c r="C68" s="42" t="s">
        <v>1152</v>
      </c>
      <c r="D68" s="44" t="s">
        <v>350</v>
      </c>
      <c r="E68" s="37"/>
    </row>
    <row r="69" spans="1:5" ht="19.5">
      <c r="A69" s="41">
        <v>215</v>
      </c>
      <c r="B69" s="42" t="s">
        <v>1153</v>
      </c>
      <c r="C69" s="42" t="s">
        <v>1154</v>
      </c>
      <c r="D69" s="44" t="s">
        <v>1153</v>
      </c>
      <c r="E69" s="37"/>
    </row>
    <row r="70" spans="1:5" ht="39">
      <c r="A70" s="41">
        <v>217</v>
      </c>
      <c r="B70" s="55" t="s">
        <v>438</v>
      </c>
      <c r="C70" s="42" t="s">
        <v>1155</v>
      </c>
      <c r="D70" s="56" t="s">
        <v>437</v>
      </c>
      <c r="E70" s="37"/>
    </row>
    <row r="71" spans="1:5" ht="39">
      <c r="A71" s="51" t="s">
        <v>1156</v>
      </c>
      <c r="B71" s="42" t="s">
        <v>1157</v>
      </c>
      <c r="C71" s="57" t="s">
        <v>1158</v>
      </c>
      <c r="D71" s="58"/>
      <c r="E71" s="37"/>
    </row>
    <row r="72" spans="1:5" ht="39">
      <c r="A72" s="39">
        <v>22</v>
      </c>
      <c r="B72" s="40" t="s">
        <v>1159</v>
      </c>
      <c r="C72" s="40" t="s">
        <v>1160</v>
      </c>
      <c r="D72" s="40"/>
      <c r="E72" s="37"/>
    </row>
    <row r="73" spans="1:5" ht="19.5">
      <c r="A73" s="41">
        <v>221</v>
      </c>
      <c r="B73" s="42" t="s">
        <v>1161</v>
      </c>
      <c r="C73" s="42" t="s">
        <v>1162</v>
      </c>
      <c r="D73" s="44" t="s">
        <v>352</v>
      </c>
      <c r="E73" s="37"/>
    </row>
    <row r="74" spans="1:5" ht="19.5">
      <c r="A74" s="41">
        <v>222</v>
      </c>
      <c r="B74" s="42" t="s">
        <v>1163</v>
      </c>
      <c r="C74" s="42" t="s">
        <v>1164</v>
      </c>
      <c r="D74" s="44" t="s">
        <v>1163</v>
      </c>
      <c r="E74" s="37"/>
    </row>
    <row r="75" spans="1:5" ht="19.5" hidden="1">
      <c r="A75" s="41">
        <v>223</v>
      </c>
      <c r="B75" s="42" t="s">
        <v>1165</v>
      </c>
      <c r="C75" s="42" t="s">
        <v>1166</v>
      </c>
      <c r="D75" s="43" t="s">
        <v>318</v>
      </c>
      <c r="E75" s="37"/>
    </row>
    <row r="76" spans="1:5" ht="59.25">
      <c r="A76" s="41">
        <v>224</v>
      </c>
      <c r="B76" s="42" t="s">
        <v>443</v>
      </c>
      <c r="C76" s="42" t="s">
        <v>1168</v>
      </c>
      <c r="D76" s="59" t="s">
        <v>439</v>
      </c>
      <c r="E76" s="37"/>
    </row>
    <row r="77" spans="1:5" ht="39">
      <c r="A77" s="39">
        <v>23</v>
      </c>
      <c r="B77" s="40" t="s">
        <v>441</v>
      </c>
      <c r="C77" s="40" t="s">
        <v>1170</v>
      </c>
      <c r="D77" s="40"/>
      <c r="E77" s="37"/>
    </row>
    <row r="78" spans="1:5" ht="59.25">
      <c r="A78" s="41">
        <v>231</v>
      </c>
      <c r="B78" s="42" t="s">
        <v>1171</v>
      </c>
      <c r="C78" s="42" t="s">
        <v>1172</v>
      </c>
      <c r="D78" s="44" t="s">
        <v>440</v>
      </c>
      <c r="E78" s="37"/>
    </row>
    <row r="79" spans="1:5" ht="59.25" hidden="1">
      <c r="A79" s="41">
        <v>232</v>
      </c>
      <c r="B79" s="42" t="s">
        <v>1173</v>
      </c>
      <c r="C79" s="42" t="s">
        <v>353</v>
      </c>
      <c r="D79" s="43" t="s">
        <v>318</v>
      </c>
      <c r="E79" s="37"/>
    </row>
    <row r="80" spans="1:5" ht="59.25" hidden="1">
      <c r="A80" s="41">
        <v>233</v>
      </c>
      <c r="B80" s="42" t="s">
        <v>1174</v>
      </c>
      <c r="C80" s="42" t="s">
        <v>1175</v>
      </c>
      <c r="D80" s="43" t="s">
        <v>318</v>
      </c>
      <c r="E80" s="37"/>
    </row>
    <row r="81" spans="1:5" ht="39">
      <c r="A81" s="41">
        <v>234</v>
      </c>
      <c r="B81" s="42" t="s">
        <v>1176</v>
      </c>
      <c r="C81" s="42" t="s">
        <v>1177</v>
      </c>
      <c r="D81" s="44" t="s">
        <v>1176</v>
      </c>
      <c r="E81" s="37"/>
    </row>
    <row r="82" spans="1:5" ht="39">
      <c r="A82" s="41">
        <v>235</v>
      </c>
      <c r="B82" s="42" t="s">
        <v>1178</v>
      </c>
      <c r="C82" s="42" t="s">
        <v>1180</v>
      </c>
      <c r="D82" s="44"/>
      <c r="E82" s="37"/>
    </row>
    <row r="83" spans="1:5" ht="43.5" customHeight="1">
      <c r="A83" s="41">
        <v>236</v>
      </c>
      <c r="B83" s="42" t="s">
        <v>444</v>
      </c>
      <c r="C83" s="42" t="s">
        <v>1182</v>
      </c>
      <c r="D83" s="44" t="s">
        <v>354</v>
      </c>
      <c r="E83" s="37"/>
    </row>
    <row r="84" spans="1:5" ht="19.5" hidden="1">
      <c r="A84" s="41">
        <v>237</v>
      </c>
      <c r="B84" s="42" t="s">
        <v>1183</v>
      </c>
      <c r="C84" s="42" t="s">
        <v>1184</v>
      </c>
      <c r="D84" s="43" t="s">
        <v>318</v>
      </c>
      <c r="E84" s="37"/>
    </row>
    <row r="85" spans="1:5" ht="22.5" customHeight="1" hidden="1">
      <c r="A85" s="41">
        <v>238</v>
      </c>
      <c r="B85" s="42" t="s">
        <v>1185</v>
      </c>
      <c r="C85" s="42" t="s">
        <v>1186</v>
      </c>
      <c r="D85" s="43" t="s">
        <v>318</v>
      </c>
      <c r="E85" s="37"/>
    </row>
    <row r="86" spans="1:5" ht="26.25" customHeight="1" hidden="1">
      <c r="A86" s="51" t="s">
        <v>1187</v>
      </c>
      <c r="B86" s="42" t="s">
        <v>1188</v>
      </c>
      <c r="C86" s="42" t="s">
        <v>1189</v>
      </c>
      <c r="D86" s="43" t="s">
        <v>318</v>
      </c>
      <c r="E86" s="37"/>
    </row>
    <row r="87" spans="1:5" ht="39">
      <c r="A87" s="39">
        <v>24</v>
      </c>
      <c r="B87" s="40" t="s">
        <v>446</v>
      </c>
      <c r="C87" s="40" t="s">
        <v>1190</v>
      </c>
      <c r="D87" s="40"/>
      <c r="E87" s="37"/>
    </row>
    <row r="88" spans="1:5" ht="43.5" customHeight="1">
      <c r="A88" s="41">
        <v>241</v>
      </c>
      <c r="B88" s="42" t="s">
        <v>447</v>
      </c>
      <c r="C88" s="42" t="s">
        <v>1192</v>
      </c>
      <c r="D88" s="44" t="s">
        <v>355</v>
      </c>
      <c r="E88" s="37"/>
    </row>
    <row r="89" spans="1:5" ht="23.25" customHeight="1" hidden="1">
      <c r="A89" s="41">
        <v>244</v>
      </c>
      <c r="B89" s="42" t="s">
        <v>1193</v>
      </c>
      <c r="C89" s="42" t="s">
        <v>1194</v>
      </c>
      <c r="D89" s="43" t="s">
        <v>318</v>
      </c>
      <c r="E89" s="37"/>
    </row>
    <row r="90" spans="1:5" ht="21.75" customHeight="1" hidden="1">
      <c r="A90" s="41">
        <v>245</v>
      </c>
      <c r="B90" s="42" t="s">
        <v>1195</v>
      </c>
      <c r="C90" s="42" t="s">
        <v>1196</v>
      </c>
      <c r="D90" s="43" t="s">
        <v>318</v>
      </c>
      <c r="E90" s="37"/>
    </row>
    <row r="91" spans="1:5" ht="43.5" customHeight="1">
      <c r="A91" s="41">
        <v>246</v>
      </c>
      <c r="B91" s="42" t="s">
        <v>448</v>
      </c>
      <c r="C91" s="42" t="s">
        <v>1197</v>
      </c>
      <c r="D91" s="44" t="s">
        <v>449</v>
      </c>
      <c r="E91" s="37"/>
    </row>
    <row r="92" spans="1:5" ht="78" customHeight="1">
      <c r="A92" s="39">
        <v>25</v>
      </c>
      <c r="B92" s="40" t="s">
        <v>554</v>
      </c>
      <c r="C92" s="40" t="s">
        <v>1198</v>
      </c>
      <c r="D92" s="40" t="s">
        <v>356</v>
      </c>
      <c r="E92" s="37"/>
    </row>
    <row r="93" spans="1:5" ht="39">
      <c r="A93" s="856">
        <v>251</v>
      </c>
      <c r="B93" s="857" t="s">
        <v>450</v>
      </c>
      <c r="C93" s="857" t="s">
        <v>1200</v>
      </c>
      <c r="D93" s="44" t="s">
        <v>356</v>
      </c>
      <c r="E93" s="37"/>
    </row>
    <row r="94" spans="1:5" ht="39">
      <c r="A94" s="856"/>
      <c r="B94" s="858"/>
      <c r="C94" s="859"/>
      <c r="D94" s="60" t="s">
        <v>1457</v>
      </c>
      <c r="E94" s="37"/>
    </row>
    <row r="95" spans="1:5" ht="19.5">
      <c r="A95" s="856"/>
      <c r="B95" s="858"/>
      <c r="C95" s="859"/>
      <c r="D95" s="60" t="s">
        <v>451</v>
      </c>
      <c r="E95" s="37"/>
    </row>
    <row r="96" spans="1:5" ht="19.5">
      <c r="A96" s="856"/>
      <c r="B96" s="858"/>
      <c r="C96" s="859"/>
      <c r="D96" s="60" t="s">
        <v>452</v>
      </c>
      <c r="E96" s="37"/>
    </row>
    <row r="97" spans="1:5" ht="19.5">
      <c r="A97" s="856"/>
      <c r="B97" s="858"/>
      <c r="C97" s="859"/>
      <c r="D97" s="60" t="s">
        <v>357</v>
      </c>
      <c r="E97" s="37"/>
    </row>
    <row r="98" spans="1:5" ht="19.5">
      <c r="A98" s="856"/>
      <c r="B98" s="858"/>
      <c r="C98" s="859"/>
      <c r="D98" s="60" t="s">
        <v>358</v>
      </c>
      <c r="E98" s="37"/>
    </row>
    <row r="99" spans="1:5" ht="19.5">
      <c r="A99" s="856"/>
      <c r="B99" s="858"/>
      <c r="C99" s="859"/>
      <c r="D99" s="60" t="s">
        <v>359</v>
      </c>
      <c r="E99" s="37"/>
    </row>
    <row r="100" spans="1:5" ht="19.5">
      <c r="A100" s="856"/>
      <c r="B100" s="858"/>
      <c r="C100" s="859"/>
      <c r="D100" s="60" t="s">
        <v>360</v>
      </c>
      <c r="E100" s="37"/>
    </row>
    <row r="101" spans="1:5" ht="39">
      <c r="A101" s="856">
        <v>252</v>
      </c>
      <c r="B101" s="857" t="s">
        <v>454</v>
      </c>
      <c r="C101" s="857" t="s">
        <v>1201</v>
      </c>
      <c r="D101" s="44" t="s">
        <v>356</v>
      </c>
      <c r="E101" s="37"/>
    </row>
    <row r="102" spans="1:5" ht="19.5">
      <c r="A102" s="856"/>
      <c r="B102" s="857"/>
      <c r="C102" s="859"/>
      <c r="D102" s="60" t="s">
        <v>361</v>
      </c>
      <c r="E102" s="37"/>
    </row>
    <row r="103" spans="1:5" ht="19.5">
      <c r="A103" s="856"/>
      <c r="B103" s="857"/>
      <c r="C103" s="859"/>
      <c r="D103" s="60" t="s">
        <v>362</v>
      </c>
      <c r="E103" s="37"/>
    </row>
    <row r="104" spans="1:5" ht="19.5">
      <c r="A104" s="856"/>
      <c r="B104" s="857"/>
      <c r="C104" s="859"/>
      <c r="D104" s="60" t="s">
        <v>455</v>
      </c>
      <c r="E104" s="37"/>
    </row>
    <row r="105" spans="1:5" ht="19.5">
      <c r="A105" s="856"/>
      <c r="B105" s="857"/>
      <c r="C105" s="859"/>
      <c r="D105" s="60" t="s">
        <v>363</v>
      </c>
      <c r="E105" s="37"/>
    </row>
    <row r="106" spans="1:5" ht="19.5">
      <c r="A106" s="856"/>
      <c r="B106" s="857"/>
      <c r="C106" s="859"/>
      <c r="D106" s="60" t="s">
        <v>364</v>
      </c>
      <c r="E106" s="37"/>
    </row>
    <row r="107" spans="1:5" ht="19.5">
      <c r="A107" s="856"/>
      <c r="B107" s="857"/>
      <c r="C107" s="859"/>
      <c r="D107" s="60" t="s">
        <v>365</v>
      </c>
      <c r="E107" s="37"/>
    </row>
    <row r="108" spans="1:5" ht="39">
      <c r="A108" s="856">
        <v>253</v>
      </c>
      <c r="B108" s="857" t="s">
        <v>1202</v>
      </c>
      <c r="C108" s="857" t="s">
        <v>1203</v>
      </c>
      <c r="D108" s="44" t="s">
        <v>356</v>
      </c>
      <c r="E108" s="37"/>
    </row>
    <row r="109" spans="1:5" ht="19.5">
      <c r="A109" s="856"/>
      <c r="B109" s="858"/>
      <c r="C109" s="859"/>
      <c r="D109" s="60" t="s">
        <v>366</v>
      </c>
      <c r="E109" s="37"/>
    </row>
    <row r="110" spans="1:5" ht="19.5">
      <c r="A110" s="856"/>
      <c r="B110" s="858"/>
      <c r="C110" s="859"/>
      <c r="D110" s="60" t="s">
        <v>367</v>
      </c>
      <c r="E110" s="37"/>
    </row>
    <row r="111" spans="1:5" ht="39">
      <c r="A111" s="856">
        <v>254</v>
      </c>
      <c r="B111" s="857" t="s">
        <v>456</v>
      </c>
      <c r="C111" s="857" t="s">
        <v>1204</v>
      </c>
      <c r="D111" s="44" t="s">
        <v>356</v>
      </c>
      <c r="E111" s="37"/>
    </row>
    <row r="112" spans="1:5" ht="19.5">
      <c r="A112" s="856"/>
      <c r="B112" s="858"/>
      <c r="C112" s="859"/>
      <c r="D112" s="60" t="s">
        <v>368</v>
      </c>
      <c r="E112" s="37"/>
    </row>
    <row r="113" spans="1:5" ht="19.5">
      <c r="A113" s="856"/>
      <c r="B113" s="858"/>
      <c r="C113" s="859"/>
      <c r="D113" s="60" t="s">
        <v>369</v>
      </c>
      <c r="E113" s="37"/>
    </row>
    <row r="114" spans="1:5" ht="19.5">
      <c r="A114" s="856"/>
      <c r="B114" s="858"/>
      <c r="C114" s="859"/>
      <c r="D114" s="60" t="s">
        <v>457</v>
      </c>
      <c r="E114" s="37"/>
    </row>
    <row r="115" spans="1:5" ht="19.5">
      <c r="A115" s="856"/>
      <c r="B115" s="858"/>
      <c r="C115" s="859"/>
      <c r="D115" s="60" t="s">
        <v>370</v>
      </c>
      <c r="E115" s="37"/>
    </row>
    <row r="116" spans="1:5" ht="19.5">
      <c r="A116" s="856"/>
      <c r="B116" s="858"/>
      <c r="C116" s="859"/>
      <c r="D116" s="60" t="s">
        <v>371</v>
      </c>
      <c r="E116" s="37"/>
    </row>
    <row r="117" spans="1:5" ht="39">
      <c r="A117" s="856">
        <v>255</v>
      </c>
      <c r="B117" s="857" t="s">
        <v>372</v>
      </c>
      <c r="C117" s="857" t="s">
        <v>1205</v>
      </c>
      <c r="D117" s="44" t="s">
        <v>356</v>
      </c>
      <c r="E117" s="37"/>
    </row>
    <row r="118" spans="1:5" ht="19.5">
      <c r="A118" s="856"/>
      <c r="B118" s="858"/>
      <c r="C118" s="859"/>
      <c r="D118" s="60" t="s">
        <v>459</v>
      </c>
      <c r="E118" s="37"/>
    </row>
    <row r="119" spans="1:5" ht="19.5">
      <c r="A119" s="856"/>
      <c r="B119" s="858"/>
      <c r="C119" s="859"/>
      <c r="D119" s="60" t="s">
        <v>460</v>
      </c>
      <c r="E119" s="37"/>
    </row>
    <row r="120" spans="1:5" ht="39">
      <c r="A120" s="856"/>
      <c r="B120" s="858"/>
      <c r="C120" s="859"/>
      <c r="D120" s="60" t="s">
        <v>373</v>
      </c>
      <c r="E120" s="37"/>
    </row>
    <row r="121" spans="1:5" ht="39">
      <c r="A121" s="856">
        <v>256</v>
      </c>
      <c r="B121" s="857" t="s">
        <v>462</v>
      </c>
      <c r="C121" s="876" t="s">
        <v>1206</v>
      </c>
      <c r="D121" s="44" t="s">
        <v>356</v>
      </c>
      <c r="E121" s="37"/>
    </row>
    <row r="122" spans="1:5" ht="19.5">
      <c r="A122" s="856"/>
      <c r="B122" s="858"/>
      <c r="C122" s="859"/>
      <c r="D122" s="61" t="s">
        <v>374</v>
      </c>
      <c r="E122" s="37"/>
    </row>
    <row r="123" spans="1:5" ht="39">
      <c r="A123" s="856"/>
      <c r="B123" s="858"/>
      <c r="C123" s="859"/>
      <c r="D123" s="61" t="s">
        <v>375</v>
      </c>
      <c r="E123" s="37"/>
    </row>
    <row r="124" spans="1:5" ht="39">
      <c r="A124" s="856"/>
      <c r="B124" s="858"/>
      <c r="C124" s="859"/>
      <c r="D124" s="61" t="s">
        <v>376</v>
      </c>
      <c r="E124" s="37"/>
    </row>
    <row r="125" spans="1:5" ht="39">
      <c r="A125" s="856"/>
      <c r="B125" s="858"/>
      <c r="C125" s="859"/>
      <c r="D125" s="61" t="s">
        <v>377</v>
      </c>
      <c r="E125" s="37"/>
    </row>
    <row r="126" spans="1:5" ht="39">
      <c r="A126" s="856"/>
      <c r="B126" s="858"/>
      <c r="C126" s="859"/>
      <c r="D126" s="45" t="s">
        <v>378</v>
      </c>
      <c r="E126" s="37"/>
    </row>
    <row r="127" spans="1:5" ht="39">
      <c r="A127" s="856">
        <v>257</v>
      </c>
      <c r="B127" s="857" t="s">
        <v>463</v>
      </c>
      <c r="C127" s="876" t="s">
        <v>379</v>
      </c>
      <c r="D127" s="44" t="s">
        <v>356</v>
      </c>
      <c r="E127" s="37"/>
    </row>
    <row r="128" spans="1:5" ht="59.25">
      <c r="A128" s="856"/>
      <c r="B128" s="858"/>
      <c r="C128" s="877"/>
      <c r="D128" s="59" t="s">
        <v>380</v>
      </c>
      <c r="E128" s="37"/>
    </row>
    <row r="129" spans="1:5" ht="39">
      <c r="A129" s="41">
        <v>258</v>
      </c>
      <c r="B129" s="42" t="s">
        <v>465</v>
      </c>
      <c r="C129" s="57" t="s">
        <v>1208</v>
      </c>
      <c r="D129" s="59"/>
      <c r="E129" s="37"/>
    </row>
    <row r="130" spans="1:5" ht="39" hidden="1">
      <c r="A130" s="51" t="s">
        <v>1209</v>
      </c>
      <c r="B130" s="42" t="s">
        <v>1210</v>
      </c>
      <c r="C130" s="55" t="s">
        <v>1211</v>
      </c>
      <c r="D130" s="43" t="s">
        <v>318</v>
      </c>
      <c r="E130" s="37"/>
    </row>
    <row r="131" spans="1:5" ht="19.5">
      <c r="A131" s="39">
        <v>26</v>
      </c>
      <c r="B131" s="40" t="s">
        <v>1212</v>
      </c>
      <c r="C131" s="62" t="s">
        <v>1213</v>
      </c>
      <c r="D131" s="40"/>
      <c r="E131" s="37"/>
    </row>
    <row r="132" spans="1:5" ht="42.75" customHeight="1">
      <c r="A132" s="41">
        <v>261</v>
      </c>
      <c r="B132" s="42" t="s">
        <v>466</v>
      </c>
      <c r="C132" s="55" t="s">
        <v>1215</v>
      </c>
      <c r="D132" s="45" t="s">
        <v>467</v>
      </c>
      <c r="E132" s="37"/>
    </row>
    <row r="133" spans="1:5" ht="19.5">
      <c r="A133" s="41">
        <v>262</v>
      </c>
      <c r="B133" s="42" t="s">
        <v>1216</v>
      </c>
      <c r="C133" s="55" t="s">
        <v>1217</v>
      </c>
      <c r="D133" s="44"/>
      <c r="E133" s="37"/>
    </row>
    <row r="134" spans="1:5" ht="39">
      <c r="A134" s="41">
        <v>263</v>
      </c>
      <c r="B134" s="42" t="s">
        <v>1218</v>
      </c>
      <c r="C134" s="55" t="s">
        <v>0</v>
      </c>
      <c r="D134" s="44"/>
      <c r="E134" s="37"/>
    </row>
    <row r="135" spans="1:5" ht="39">
      <c r="A135" s="41">
        <v>264</v>
      </c>
      <c r="B135" s="42" t="s">
        <v>468</v>
      </c>
      <c r="C135" s="55" t="s">
        <v>2</v>
      </c>
      <c r="D135" s="59" t="s">
        <v>381</v>
      </c>
      <c r="E135" s="37"/>
    </row>
    <row r="136" spans="1:5" ht="39">
      <c r="A136" s="41">
        <v>265</v>
      </c>
      <c r="B136" s="42" t="s">
        <v>3</v>
      </c>
      <c r="C136" s="42" t="s">
        <v>4</v>
      </c>
      <c r="D136" s="44"/>
      <c r="E136" s="37"/>
    </row>
    <row r="137" spans="1:5" ht="39">
      <c r="A137" s="41">
        <v>266</v>
      </c>
      <c r="B137" s="42" t="s">
        <v>5</v>
      </c>
      <c r="C137" s="57" t="s">
        <v>382</v>
      </c>
      <c r="D137" s="44"/>
      <c r="E137" s="37"/>
    </row>
    <row r="138" spans="1:5" ht="39">
      <c r="A138" s="41">
        <v>267</v>
      </c>
      <c r="B138" s="42" t="s">
        <v>6</v>
      </c>
      <c r="C138" s="55" t="s">
        <v>7</v>
      </c>
      <c r="D138" s="44"/>
      <c r="E138" s="37"/>
    </row>
    <row r="139" spans="1:5" ht="39">
      <c r="A139" s="41">
        <v>268</v>
      </c>
      <c r="B139" s="42" t="s">
        <v>8</v>
      </c>
      <c r="C139" s="55" t="s">
        <v>9</v>
      </c>
      <c r="D139" s="44" t="s">
        <v>383</v>
      </c>
      <c r="E139" s="37"/>
    </row>
    <row r="140" spans="1:5" ht="39">
      <c r="A140" s="51" t="s">
        <v>10</v>
      </c>
      <c r="B140" s="42" t="s">
        <v>11</v>
      </c>
      <c r="C140" s="42" t="s">
        <v>12</v>
      </c>
      <c r="D140" s="63" t="s">
        <v>384</v>
      </c>
      <c r="E140" s="37"/>
    </row>
    <row r="141" spans="1:5" ht="63.75" customHeight="1">
      <c r="A141" s="39">
        <v>27</v>
      </c>
      <c r="B141" s="40" t="s">
        <v>13</v>
      </c>
      <c r="C141" s="40" t="s">
        <v>14</v>
      </c>
      <c r="D141" s="40"/>
      <c r="E141" s="37"/>
    </row>
    <row r="142" spans="1:5" ht="43.5" customHeight="1" hidden="1">
      <c r="A142" s="41">
        <v>271</v>
      </c>
      <c r="B142" s="42" t="s">
        <v>15</v>
      </c>
      <c r="C142" s="55" t="s">
        <v>16</v>
      </c>
      <c r="D142" s="43" t="s">
        <v>318</v>
      </c>
      <c r="E142" s="37"/>
    </row>
    <row r="143" spans="1:5" ht="19.5" hidden="1">
      <c r="A143" s="41">
        <v>272</v>
      </c>
      <c r="B143" s="42" t="s">
        <v>17</v>
      </c>
      <c r="C143" s="42" t="s">
        <v>18</v>
      </c>
      <c r="D143" s="43" t="s">
        <v>318</v>
      </c>
      <c r="E143" s="37"/>
    </row>
    <row r="144" spans="1:5" ht="19.5" hidden="1">
      <c r="A144" s="41">
        <v>273</v>
      </c>
      <c r="B144" s="42" t="s">
        <v>19</v>
      </c>
      <c r="C144" s="42" t="s">
        <v>20</v>
      </c>
      <c r="D144" s="43" t="s">
        <v>318</v>
      </c>
      <c r="E144" s="37"/>
    </row>
    <row r="145" spans="1:5" ht="39" hidden="1">
      <c r="A145" s="41">
        <v>274</v>
      </c>
      <c r="B145" s="42" t="s">
        <v>21</v>
      </c>
      <c r="C145" s="55" t="s">
        <v>22</v>
      </c>
      <c r="D145" s="43" t="s">
        <v>318</v>
      </c>
      <c r="E145" s="37"/>
    </row>
    <row r="146" spans="1:5" ht="19.5" hidden="1">
      <c r="A146" s="41">
        <v>275</v>
      </c>
      <c r="B146" s="42" t="s">
        <v>23</v>
      </c>
      <c r="C146" s="42" t="s">
        <v>24</v>
      </c>
      <c r="D146" s="43" t="s">
        <v>318</v>
      </c>
      <c r="E146" s="37"/>
    </row>
    <row r="147" spans="1:5" ht="80.25" customHeight="1">
      <c r="A147" s="41">
        <v>276</v>
      </c>
      <c r="B147" s="42" t="s">
        <v>470</v>
      </c>
      <c r="C147" s="55" t="s">
        <v>25</v>
      </c>
      <c r="D147" s="44" t="s">
        <v>473</v>
      </c>
      <c r="E147" s="37"/>
    </row>
    <row r="148" spans="1:5" ht="39" hidden="1">
      <c r="A148" s="41">
        <v>277</v>
      </c>
      <c r="B148" s="42" t="s">
        <v>26</v>
      </c>
      <c r="C148" s="55" t="s">
        <v>27</v>
      </c>
      <c r="D148" s="43" t="s">
        <v>318</v>
      </c>
      <c r="E148" s="37"/>
    </row>
    <row r="149" spans="1:5" ht="39" hidden="1">
      <c r="A149" s="41">
        <v>278</v>
      </c>
      <c r="B149" s="42" t="s">
        <v>28</v>
      </c>
      <c r="C149" s="55" t="s">
        <v>29</v>
      </c>
      <c r="D149" s="43" t="s">
        <v>318</v>
      </c>
      <c r="E149" s="37"/>
    </row>
    <row r="150" spans="1:5" ht="61.5" customHeight="1">
      <c r="A150" s="41">
        <v>279</v>
      </c>
      <c r="B150" s="42" t="s">
        <v>474</v>
      </c>
      <c r="C150" s="42" t="s">
        <v>31</v>
      </c>
      <c r="D150" s="44" t="s">
        <v>475</v>
      </c>
      <c r="E150" s="37"/>
    </row>
    <row r="151" spans="1:5" ht="39">
      <c r="A151" s="51" t="s">
        <v>32</v>
      </c>
      <c r="B151" s="42" t="s">
        <v>33</v>
      </c>
      <c r="C151" s="42" t="s">
        <v>770</v>
      </c>
      <c r="D151" s="44"/>
      <c r="E151" s="37"/>
    </row>
    <row r="152" spans="1:5" ht="78.75">
      <c r="A152" s="872" t="s">
        <v>34</v>
      </c>
      <c r="B152" s="873" t="s">
        <v>476</v>
      </c>
      <c r="C152" s="857" t="s">
        <v>771</v>
      </c>
      <c r="D152" s="49" t="s">
        <v>845</v>
      </c>
      <c r="E152" s="37"/>
    </row>
    <row r="153" spans="1:5" ht="39">
      <c r="A153" s="872"/>
      <c r="B153" s="873"/>
      <c r="C153" s="857"/>
      <c r="D153" s="49" t="s">
        <v>385</v>
      </c>
      <c r="E153" s="37"/>
    </row>
    <row r="154" spans="1:5" ht="59.25">
      <c r="A154" s="872"/>
      <c r="B154" s="873"/>
      <c r="C154" s="859"/>
      <c r="D154" s="64" t="s">
        <v>846</v>
      </c>
      <c r="E154" s="37"/>
    </row>
    <row r="155" spans="1:5" ht="39" hidden="1">
      <c r="A155" s="51" t="s">
        <v>36</v>
      </c>
      <c r="B155" s="57" t="s">
        <v>37</v>
      </c>
      <c r="C155" s="65" t="s">
        <v>38</v>
      </c>
      <c r="D155" s="43" t="s">
        <v>318</v>
      </c>
      <c r="E155" s="37"/>
    </row>
    <row r="156" spans="1:5" ht="39">
      <c r="A156" s="39">
        <v>28</v>
      </c>
      <c r="B156" s="40" t="s">
        <v>39</v>
      </c>
      <c r="C156" s="40" t="s">
        <v>40</v>
      </c>
      <c r="D156" s="40"/>
      <c r="E156" s="37"/>
    </row>
    <row r="157" spans="1:5" ht="59.25">
      <c r="A157" s="41">
        <v>281</v>
      </c>
      <c r="B157" s="42" t="s">
        <v>41</v>
      </c>
      <c r="C157" s="42" t="s">
        <v>42</v>
      </c>
      <c r="D157" s="43"/>
      <c r="E157" s="37"/>
    </row>
    <row r="158" spans="1:5" ht="59.25">
      <c r="A158" s="51">
        <v>282</v>
      </c>
      <c r="B158" s="42" t="s">
        <v>43</v>
      </c>
      <c r="C158" s="42" t="s">
        <v>44</v>
      </c>
      <c r="D158" s="43"/>
      <c r="E158" s="37"/>
    </row>
    <row r="159" spans="1:5" ht="39">
      <c r="A159" s="41">
        <v>283</v>
      </c>
      <c r="B159" s="42" t="s">
        <v>45</v>
      </c>
      <c r="C159" s="42" t="s">
        <v>46</v>
      </c>
      <c r="D159" s="44"/>
      <c r="E159" s="37"/>
    </row>
    <row r="160" spans="1:5" ht="78.75">
      <c r="A160" s="41">
        <v>284</v>
      </c>
      <c r="B160" s="42" t="s">
        <v>47</v>
      </c>
      <c r="C160" s="42" t="s">
        <v>48</v>
      </c>
      <c r="D160" s="44"/>
      <c r="E160" s="37"/>
    </row>
    <row r="161" spans="1:5" ht="39">
      <c r="A161" s="874">
        <v>285</v>
      </c>
      <c r="B161" s="873" t="s">
        <v>1251</v>
      </c>
      <c r="C161" s="857" t="s">
        <v>1467</v>
      </c>
      <c r="D161" s="44" t="s">
        <v>386</v>
      </c>
      <c r="E161" s="37"/>
    </row>
    <row r="162" spans="1:5" ht="37.5" customHeight="1">
      <c r="A162" s="874"/>
      <c r="B162" s="875"/>
      <c r="C162" s="857"/>
      <c r="D162" s="44" t="s">
        <v>477</v>
      </c>
      <c r="E162" s="37"/>
    </row>
    <row r="163" spans="1:5" ht="39" hidden="1">
      <c r="A163" s="41">
        <v>286</v>
      </c>
      <c r="B163" s="42" t="s">
        <v>50</v>
      </c>
      <c r="C163" s="42" t="s">
        <v>51</v>
      </c>
      <c r="D163" s="43" t="s">
        <v>318</v>
      </c>
      <c r="E163" s="37"/>
    </row>
    <row r="164" spans="1:5" ht="29.25" customHeight="1">
      <c r="A164" s="856">
        <v>287</v>
      </c>
      <c r="B164" s="857" t="s">
        <v>481</v>
      </c>
      <c r="C164" s="857" t="s">
        <v>52</v>
      </c>
      <c r="D164" s="44" t="s">
        <v>483</v>
      </c>
      <c r="E164" s="37"/>
    </row>
    <row r="165" spans="1:5" ht="39" customHeight="1">
      <c r="A165" s="856"/>
      <c r="B165" s="858"/>
      <c r="C165" s="857"/>
      <c r="D165" s="44" t="s">
        <v>482</v>
      </c>
      <c r="E165" s="37"/>
    </row>
    <row r="166" spans="1:5" ht="48" customHeight="1">
      <c r="A166" s="41">
        <v>288</v>
      </c>
      <c r="B166" s="42" t="s">
        <v>484</v>
      </c>
      <c r="C166" s="42" t="s">
        <v>54</v>
      </c>
      <c r="D166" s="44" t="s">
        <v>486</v>
      </c>
      <c r="E166" s="37"/>
    </row>
    <row r="167" spans="1:5" ht="39">
      <c r="A167" s="41">
        <v>289</v>
      </c>
      <c r="B167" s="42" t="s">
        <v>55</v>
      </c>
      <c r="C167" s="42" t="s">
        <v>56</v>
      </c>
      <c r="D167" s="44" t="s">
        <v>488</v>
      </c>
      <c r="E167" s="37"/>
    </row>
    <row r="168" spans="1:5" ht="39">
      <c r="A168" s="871" t="s">
        <v>57</v>
      </c>
      <c r="B168" s="857" t="s">
        <v>489</v>
      </c>
      <c r="C168" s="857" t="s">
        <v>59</v>
      </c>
      <c r="D168" s="44" t="s">
        <v>490</v>
      </c>
      <c r="E168" s="37"/>
    </row>
    <row r="169" spans="1:5" ht="19.5">
      <c r="A169" s="871"/>
      <c r="B169" s="858"/>
      <c r="C169" s="857"/>
      <c r="D169" s="44" t="s">
        <v>387</v>
      </c>
      <c r="E169" s="37"/>
    </row>
    <row r="170" spans="1:5" ht="39">
      <c r="A170" s="51" t="s">
        <v>60</v>
      </c>
      <c r="B170" s="42" t="s">
        <v>61</v>
      </c>
      <c r="C170" s="42" t="s">
        <v>62</v>
      </c>
      <c r="D170" s="44" t="s">
        <v>388</v>
      </c>
      <c r="E170" s="37"/>
    </row>
    <row r="171" spans="1:5" ht="39">
      <c r="A171" s="39">
        <v>29</v>
      </c>
      <c r="B171" s="40" t="s">
        <v>63</v>
      </c>
      <c r="C171" s="40" t="s">
        <v>64</v>
      </c>
      <c r="D171" s="40"/>
      <c r="E171" s="37"/>
    </row>
    <row r="172" spans="1:5" ht="39">
      <c r="A172" s="41">
        <v>291</v>
      </c>
      <c r="B172" s="42" t="s">
        <v>63</v>
      </c>
      <c r="C172" s="42" t="s">
        <v>65</v>
      </c>
      <c r="D172" s="44" t="s">
        <v>389</v>
      </c>
      <c r="E172" s="37"/>
    </row>
    <row r="173" spans="1:5" ht="63" customHeight="1">
      <c r="A173" s="34">
        <v>3</v>
      </c>
      <c r="B173" s="35" t="s">
        <v>1470</v>
      </c>
      <c r="C173" s="36" t="s">
        <v>390</v>
      </c>
      <c r="D173" s="36"/>
      <c r="E173" s="37"/>
    </row>
    <row r="174" spans="1:5" ht="39">
      <c r="A174" s="39">
        <v>31</v>
      </c>
      <c r="B174" s="40" t="s">
        <v>494</v>
      </c>
      <c r="C174" s="40" t="s">
        <v>67</v>
      </c>
      <c r="D174" s="40"/>
      <c r="E174" s="37"/>
    </row>
    <row r="175" spans="1:5" ht="59.25">
      <c r="A175" s="41">
        <v>311</v>
      </c>
      <c r="B175" s="42" t="s">
        <v>68</v>
      </c>
      <c r="C175" s="55" t="s">
        <v>69</v>
      </c>
      <c r="D175" s="44"/>
      <c r="E175" s="37"/>
    </row>
    <row r="176" spans="1:5" ht="19.5">
      <c r="A176" s="861">
        <v>312</v>
      </c>
      <c r="B176" s="861" t="s">
        <v>493</v>
      </c>
      <c r="C176" s="864" t="s">
        <v>766</v>
      </c>
      <c r="D176" s="45" t="s">
        <v>391</v>
      </c>
      <c r="E176" s="37"/>
    </row>
    <row r="177" spans="1:5" ht="19.5">
      <c r="A177" s="862"/>
      <c r="B177" s="862"/>
      <c r="C177" s="865"/>
      <c r="D177" s="49" t="s">
        <v>392</v>
      </c>
      <c r="E177" s="37"/>
    </row>
    <row r="178" spans="1:5" ht="19.5">
      <c r="A178" s="863"/>
      <c r="B178" s="863"/>
      <c r="C178" s="866"/>
      <c r="D178" s="49" t="s">
        <v>393</v>
      </c>
      <c r="E178" s="37"/>
    </row>
    <row r="179" spans="1:5" ht="19.5">
      <c r="A179" s="856">
        <v>313</v>
      </c>
      <c r="B179" s="857" t="s">
        <v>70</v>
      </c>
      <c r="C179" s="857" t="s">
        <v>71</v>
      </c>
      <c r="D179" s="869"/>
      <c r="E179" s="37"/>
    </row>
    <row r="180" spans="1:5" ht="19.5">
      <c r="A180" s="856"/>
      <c r="B180" s="858"/>
      <c r="C180" s="857"/>
      <c r="D180" s="870"/>
      <c r="E180" s="37"/>
    </row>
    <row r="181" spans="1:5" ht="39">
      <c r="A181" s="41">
        <v>314</v>
      </c>
      <c r="B181" s="42" t="s">
        <v>72</v>
      </c>
      <c r="C181" s="42" t="s">
        <v>73</v>
      </c>
      <c r="D181" s="44"/>
      <c r="E181" s="37"/>
    </row>
    <row r="182" spans="1:5" ht="19.5">
      <c r="A182" s="41">
        <v>315</v>
      </c>
      <c r="B182" s="42" t="s">
        <v>74</v>
      </c>
      <c r="C182" s="42" t="s">
        <v>75</v>
      </c>
      <c r="D182" s="44"/>
      <c r="E182" s="37"/>
    </row>
    <row r="183" spans="1:5" ht="59.25">
      <c r="A183" s="39">
        <v>32</v>
      </c>
      <c r="B183" s="40" t="s">
        <v>495</v>
      </c>
      <c r="C183" s="40" t="s">
        <v>76</v>
      </c>
      <c r="D183" s="40"/>
      <c r="E183" s="37"/>
    </row>
    <row r="184" spans="1:5" ht="39">
      <c r="A184" s="856">
        <v>321</v>
      </c>
      <c r="B184" s="857" t="s">
        <v>1472</v>
      </c>
      <c r="C184" s="857" t="s">
        <v>1474</v>
      </c>
      <c r="D184" s="44" t="s">
        <v>496</v>
      </c>
      <c r="E184" s="37"/>
    </row>
    <row r="185" spans="1:5" ht="39">
      <c r="A185" s="856"/>
      <c r="B185" s="858"/>
      <c r="C185" s="857"/>
      <c r="D185" s="44" t="s">
        <v>497</v>
      </c>
      <c r="E185" s="37"/>
    </row>
    <row r="186" spans="1:5" ht="39">
      <c r="A186" s="41">
        <v>322</v>
      </c>
      <c r="B186" s="42" t="s">
        <v>78</v>
      </c>
      <c r="C186" s="42" t="s">
        <v>79</v>
      </c>
      <c r="D186" s="44" t="s">
        <v>394</v>
      </c>
      <c r="E186" s="37"/>
    </row>
    <row r="187" spans="1:5" ht="19.5">
      <c r="A187" s="856">
        <v>323</v>
      </c>
      <c r="B187" s="864" t="s">
        <v>499</v>
      </c>
      <c r="C187" s="864" t="s">
        <v>81</v>
      </c>
      <c r="D187" s="44" t="s">
        <v>395</v>
      </c>
      <c r="E187" s="37"/>
    </row>
    <row r="188" spans="1:5" ht="19.5">
      <c r="A188" s="856"/>
      <c r="B188" s="867"/>
      <c r="C188" s="866"/>
      <c r="D188" s="44" t="s">
        <v>396</v>
      </c>
      <c r="E188" s="37"/>
    </row>
    <row r="189" spans="1:5" ht="39">
      <c r="A189" s="41">
        <v>324</v>
      </c>
      <c r="B189" s="42" t="s">
        <v>500</v>
      </c>
      <c r="C189" s="42" t="s">
        <v>83</v>
      </c>
      <c r="D189" s="44" t="s">
        <v>397</v>
      </c>
      <c r="E189" s="37"/>
    </row>
    <row r="190" spans="1:5" ht="19.5">
      <c r="A190" s="41">
        <v>325</v>
      </c>
      <c r="B190" s="42" t="s">
        <v>84</v>
      </c>
      <c r="C190" s="42" t="s">
        <v>1663</v>
      </c>
      <c r="D190" s="44"/>
      <c r="E190" s="37"/>
    </row>
    <row r="191" spans="1:5" ht="19.5">
      <c r="A191" s="41">
        <v>326</v>
      </c>
      <c r="B191" s="42" t="s">
        <v>86</v>
      </c>
      <c r="C191" s="42" t="s">
        <v>87</v>
      </c>
      <c r="D191" s="49" t="s">
        <v>398</v>
      </c>
      <c r="E191" s="37"/>
    </row>
    <row r="192" spans="1:5" ht="19.5">
      <c r="A192" s="41">
        <v>327</v>
      </c>
      <c r="B192" s="42" t="s">
        <v>88</v>
      </c>
      <c r="C192" s="42" t="s">
        <v>89</v>
      </c>
      <c r="D192" s="44"/>
      <c r="E192" s="37"/>
    </row>
    <row r="193" spans="1:5" ht="59.25">
      <c r="A193" s="41">
        <v>328</v>
      </c>
      <c r="B193" s="42" t="s">
        <v>90</v>
      </c>
      <c r="C193" s="42" t="s">
        <v>91</v>
      </c>
      <c r="D193" s="44" t="s">
        <v>399</v>
      </c>
      <c r="E193" s="37"/>
    </row>
    <row r="194" spans="1:5" ht="19.5">
      <c r="A194" s="868" t="s">
        <v>92</v>
      </c>
      <c r="B194" s="864" t="s">
        <v>61</v>
      </c>
      <c r="C194" s="864" t="s">
        <v>93</v>
      </c>
      <c r="D194" s="44" t="s">
        <v>400</v>
      </c>
      <c r="E194" s="37"/>
    </row>
    <row r="195" spans="1:5" ht="78.75">
      <c r="A195" s="867"/>
      <c r="B195" s="866"/>
      <c r="C195" s="866"/>
      <c r="D195" s="44" t="s">
        <v>501</v>
      </c>
      <c r="E195" s="37"/>
    </row>
    <row r="196" spans="1:5" ht="19.5" hidden="1">
      <c r="A196" s="39">
        <v>33</v>
      </c>
      <c r="B196" s="40" t="s">
        <v>94</v>
      </c>
      <c r="C196" s="40" t="s">
        <v>401</v>
      </c>
      <c r="D196" s="40"/>
      <c r="E196" s="37"/>
    </row>
    <row r="197" spans="1:5" ht="19.5" hidden="1">
      <c r="A197" s="41">
        <v>331</v>
      </c>
      <c r="B197" s="42" t="s">
        <v>95</v>
      </c>
      <c r="C197" s="42" t="s">
        <v>402</v>
      </c>
      <c r="D197" s="43" t="s">
        <v>318</v>
      </c>
      <c r="E197" s="37"/>
    </row>
    <row r="198" spans="1:5" ht="44.25">
      <c r="A198" s="34">
        <v>4</v>
      </c>
      <c r="B198" s="35" t="s">
        <v>565</v>
      </c>
      <c r="C198" s="66" t="s">
        <v>96</v>
      </c>
      <c r="D198" s="36"/>
      <c r="E198" s="37"/>
    </row>
    <row r="199" spans="1:5" ht="39">
      <c r="A199" s="39">
        <v>41</v>
      </c>
      <c r="B199" s="40" t="s">
        <v>97</v>
      </c>
      <c r="C199" s="40" t="s">
        <v>98</v>
      </c>
      <c r="D199" s="40"/>
      <c r="E199" s="37"/>
    </row>
    <row r="200" spans="1:5" ht="19.5">
      <c r="A200" s="41">
        <v>411</v>
      </c>
      <c r="B200" s="42" t="s">
        <v>99</v>
      </c>
      <c r="C200" s="42" t="s">
        <v>100</v>
      </c>
      <c r="D200" s="67"/>
      <c r="E200" s="37"/>
    </row>
    <row r="201" spans="1:5" ht="19.5" hidden="1">
      <c r="A201" s="41">
        <v>412</v>
      </c>
      <c r="B201" s="42" t="s">
        <v>101</v>
      </c>
      <c r="C201" s="42" t="s">
        <v>102</v>
      </c>
      <c r="D201" s="43" t="s">
        <v>318</v>
      </c>
      <c r="E201" s="37"/>
    </row>
    <row r="202" spans="1:5" ht="39">
      <c r="A202" s="41">
        <v>414</v>
      </c>
      <c r="B202" s="42" t="s">
        <v>103</v>
      </c>
      <c r="C202" s="42" t="s">
        <v>104</v>
      </c>
      <c r="D202" s="44"/>
      <c r="E202" s="37"/>
    </row>
    <row r="203" spans="1:5" ht="39" hidden="1">
      <c r="A203" s="39">
        <v>42</v>
      </c>
      <c r="B203" s="40" t="s">
        <v>105</v>
      </c>
      <c r="C203" s="40" t="s">
        <v>106</v>
      </c>
      <c r="D203" s="40"/>
      <c r="E203" s="37"/>
    </row>
    <row r="204" spans="1:5" ht="39" hidden="1">
      <c r="A204" s="41">
        <v>421</v>
      </c>
      <c r="B204" s="42" t="s">
        <v>107</v>
      </c>
      <c r="C204" s="42" t="s">
        <v>108</v>
      </c>
      <c r="D204" s="43" t="s">
        <v>318</v>
      </c>
      <c r="E204" s="37"/>
    </row>
    <row r="205" spans="1:5" ht="19.5" hidden="1">
      <c r="A205" s="41">
        <v>422</v>
      </c>
      <c r="B205" s="42" t="s">
        <v>109</v>
      </c>
      <c r="C205" s="42" t="s">
        <v>110</v>
      </c>
      <c r="D205" s="43" t="s">
        <v>318</v>
      </c>
      <c r="E205" s="37"/>
    </row>
    <row r="206" spans="1:5" ht="39">
      <c r="A206" s="39">
        <v>43</v>
      </c>
      <c r="B206" s="40" t="s">
        <v>111</v>
      </c>
      <c r="C206" s="40" t="s">
        <v>112</v>
      </c>
      <c r="D206" s="40"/>
      <c r="E206" s="37"/>
    </row>
    <row r="207" spans="1:5" ht="39">
      <c r="A207" s="41">
        <v>431</v>
      </c>
      <c r="B207" s="42" t="s">
        <v>113</v>
      </c>
      <c r="C207" s="42" t="s">
        <v>403</v>
      </c>
      <c r="D207" s="44" t="s">
        <v>113</v>
      </c>
      <c r="E207" s="37"/>
    </row>
    <row r="208" spans="1:5" ht="39">
      <c r="A208" s="41">
        <v>432</v>
      </c>
      <c r="B208" s="42" t="s">
        <v>114</v>
      </c>
      <c r="C208" s="42" t="s">
        <v>115</v>
      </c>
      <c r="D208" s="68" t="s">
        <v>404</v>
      </c>
      <c r="E208" s="37"/>
    </row>
    <row r="209" spans="1:5" ht="39">
      <c r="A209" s="39">
        <v>44</v>
      </c>
      <c r="B209" s="40" t="s">
        <v>116</v>
      </c>
      <c r="C209" s="40" t="s">
        <v>117</v>
      </c>
      <c r="D209" s="40"/>
      <c r="E209" s="37"/>
    </row>
    <row r="210" spans="1:5" ht="19.5" hidden="1">
      <c r="A210" s="41">
        <v>441</v>
      </c>
      <c r="B210" s="42" t="s">
        <v>118</v>
      </c>
      <c r="C210" s="42" t="s">
        <v>119</v>
      </c>
      <c r="D210" s="43" t="s">
        <v>318</v>
      </c>
      <c r="E210" s="37"/>
    </row>
    <row r="211" spans="1:5" ht="19.5">
      <c r="A211" s="41">
        <v>442</v>
      </c>
      <c r="B211" s="42" t="s">
        <v>120</v>
      </c>
      <c r="C211" s="42" t="s">
        <v>121</v>
      </c>
      <c r="D211" s="44" t="s">
        <v>503</v>
      </c>
      <c r="E211" s="37"/>
    </row>
    <row r="212" spans="1:5" ht="19.5">
      <c r="A212" s="41">
        <v>443</v>
      </c>
      <c r="B212" s="42" t="s">
        <v>122</v>
      </c>
      <c r="C212" s="42" t="s">
        <v>123</v>
      </c>
      <c r="D212" s="44" t="s">
        <v>405</v>
      </c>
      <c r="E212" s="37"/>
    </row>
    <row r="213" spans="1:5" ht="19.5" hidden="1">
      <c r="A213" s="41">
        <v>444</v>
      </c>
      <c r="B213" s="42" t="s">
        <v>124</v>
      </c>
      <c r="C213" s="42" t="s">
        <v>125</v>
      </c>
      <c r="D213" s="43" t="s">
        <v>318</v>
      </c>
      <c r="E213" s="37"/>
    </row>
    <row r="214" spans="1:5" ht="19.5" hidden="1">
      <c r="A214" s="41">
        <v>445</v>
      </c>
      <c r="B214" s="42" t="s">
        <v>126</v>
      </c>
      <c r="C214" s="42" t="s">
        <v>127</v>
      </c>
      <c r="D214" s="43" t="s">
        <v>318</v>
      </c>
      <c r="E214" s="37"/>
    </row>
    <row r="215" spans="1:5" ht="39.75" customHeight="1" hidden="1">
      <c r="A215" s="41">
        <v>446</v>
      </c>
      <c r="B215" s="42" t="s">
        <v>128</v>
      </c>
      <c r="C215" s="42" t="s">
        <v>129</v>
      </c>
      <c r="D215" s="43" t="s">
        <v>318</v>
      </c>
      <c r="E215" s="37"/>
    </row>
    <row r="216" spans="1:5" ht="19.5">
      <c r="A216" s="39">
        <v>45</v>
      </c>
      <c r="B216" s="40" t="s">
        <v>130</v>
      </c>
      <c r="C216" s="40" t="s">
        <v>131</v>
      </c>
      <c r="D216" s="40"/>
      <c r="E216" s="37"/>
    </row>
    <row r="217" spans="1:5" ht="19.5">
      <c r="A217" s="41">
        <v>451</v>
      </c>
      <c r="B217" s="42" t="s">
        <v>505</v>
      </c>
      <c r="C217" s="42" t="s">
        <v>131</v>
      </c>
      <c r="D217" s="68" t="s">
        <v>507</v>
      </c>
      <c r="E217" s="37"/>
    </row>
    <row r="218" spans="1:5" ht="28.5" customHeight="1" hidden="1">
      <c r="A218" s="39">
        <v>46</v>
      </c>
      <c r="B218" s="40" t="s">
        <v>132</v>
      </c>
      <c r="C218" s="69" t="s">
        <v>133</v>
      </c>
      <c r="D218" s="40"/>
      <c r="E218" s="37"/>
    </row>
    <row r="219" spans="1:5" ht="23.25" customHeight="1" hidden="1">
      <c r="A219" s="41">
        <v>461</v>
      </c>
      <c r="B219" s="57" t="s">
        <v>134</v>
      </c>
      <c r="C219" s="57" t="s">
        <v>135</v>
      </c>
      <c r="D219" s="43" t="s">
        <v>318</v>
      </c>
      <c r="E219" s="37"/>
    </row>
    <row r="220" spans="1:5" ht="23.25" customHeight="1" hidden="1">
      <c r="A220" s="41">
        <v>465</v>
      </c>
      <c r="B220" s="42" t="s">
        <v>136</v>
      </c>
      <c r="C220" s="42" t="s">
        <v>137</v>
      </c>
      <c r="D220" s="43" t="s">
        <v>318</v>
      </c>
      <c r="E220" s="37"/>
    </row>
    <row r="221" spans="1:5" ht="39" hidden="1">
      <c r="A221" s="51" t="s">
        <v>138</v>
      </c>
      <c r="B221" s="42" t="s">
        <v>139</v>
      </c>
      <c r="C221" s="42" t="s">
        <v>140</v>
      </c>
      <c r="D221" s="43" t="s">
        <v>318</v>
      </c>
      <c r="E221" s="37"/>
    </row>
    <row r="222" spans="1:5" ht="82.5" customHeight="1">
      <c r="A222" s="54">
        <v>5</v>
      </c>
      <c r="B222" s="70" t="s">
        <v>1672</v>
      </c>
      <c r="C222" s="71" t="s">
        <v>141</v>
      </c>
      <c r="D222" s="71" t="s">
        <v>356</v>
      </c>
      <c r="E222" s="37"/>
    </row>
    <row r="223" spans="1:5" ht="82.5" customHeight="1">
      <c r="A223" s="39">
        <v>51</v>
      </c>
      <c r="B223" s="69" t="s">
        <v>509</v>
      </c>
      <c r="C223" s="40" t="s">
        <v>142</v>
      </c>
      <c r="D223" s="69"/>
      <c r="E223" s="37"/>
    </row>
    <row r="224" spans="1:5" ht="42" customHeight="1">
      <c r="A224" s="41">
        <v>511</v>
      </c>
      <c r="B224" s="57" t="s">
        <v>143</v>
      </c>
      <c r="C224" s="42" t="s">
        <v>406</v>
      </c>
      <c r="D224" s="59" t="s">
        <v>143</v>
      </c>
      <c r="E224" s="37"/>
    </row>
    <row r="225" spans="1:5" ht="39">
      <c r="A225" s="41">
        <v>512</v>
      </c>
      <c r="B225" s="57" t="s">
        <v>144</v>
      </c>
      <c r="C225" s="42" t="s">
        <v>145</v>
      </c>
      <c r="D225" s="59"/>
      <c r="E225" s="37"/>
    </row>
    <row r="226" spans="1:5" ht="39">
      <c r="A226" s="41">
        <v>513</v>
      </c>
      <c r="B226" s="57" t="s">
        <v>146</v>
      </c>
      <c r="C226" s="42" t="s">
        <v>147</v>
      </c>
      <c r="D226" s="59"/>
      <c r="E226" s="37"/>
    </row>
    <row r="227" spans="1:5" ht="39">
      <c r="A227" s="41">
        <v>514</v>
      </c>
      <c r="B227" s="57" t="s">
        <v>510</v>
      </c>
      <c r="C227" s="42" t="s">
        <v>149</v>
      </c>
      <c r="D227" s="59" t="s">
        <v>511</v>
      </c>
      <c r="E227" s="37"/>
    </row>
    <row r="228" spans="1:5" ht="39">
      <c r="A228" s="41">
        <v>515</v>
      </c>
      <c r="B228" s="57" t="s">
        <v>150</v>
      </c>
      <c r="C228" s="42" t="s">
        <v>151</v>
      </c>
      <c r="D228" s="59" t="s">
        <v>150</v>
      </c>
      <c r="E228" s="37"/>
    </row>
    <row r="229" spans="1:5" ht="39">
      <c r="A229" s="41">
        <v>516</v>
      </c>
      <c r="B229" s="57" t="s">
        <v>152</v>
      </c>
      <c r="C229" s="42" t="s">
        <v>153</v>
      </c>
      <c r="D229" s="59" t="s">
        <v>152</v>
      </c>
      <c r="E229" s="37"/>
    </row>
    <row r="230" spans="1:5" ht="63" customHeight="1">
      <c r="A230" s="39">
        <v>52</v>
      </c>
      <c r="B230" s="69" t="s">
        <v>154</v>
      </c>
      <c r="C230" s="40" t="s">
        <v>155</v>
      </c>
      <c r="D230" s="69"/>
      <c r="E230" s="37"/>
    </row>
    <row r="231" spans="1:5" ht="39">
      <c r="A231" s="41">
        <v>521</v>
      </c>
      <c r="B231" s="57" t="s">
        <v>156</v>
      </c>
      <c r="C231" s="42" t="s">
        <v>157</v>
      </c>
      <c r="D231" s="59" t="s">
        <v>407</v>
      </c>
      <c r="E231" s="37"/>
    </row>
    <row r="232" spans="1:5" ht="59.25" hidden="1">
      <c r="A232" s="41">
        <v>522</v>
      </c>
      <c r="B232" s="57" t="s">
        <v>158</v>
      </c>
      <c r="C232" s="42" t="s">
        <v>159</v>
      </c>
      <c r="D232" s="43" t="s">
        <v>318</v>
      </c>
      <c r="E232" s="37"/>
    </row>
    <row r="233" spans="1:5" ht="66" customHeight="1">
      <c r="A233" s="34">
        <v>6</v>
      </c>
      <c r="B233" s="35" t="s">
        <v>857</v>
      </c>
      <c r="C233" s="36" t="s">
        <v>161</v>
      </c>
      <c r="D233" s="36"/>
      <c r="E233" s="37"/>
    </row>
    <row r="234" spans="1:5" ht="39" hidden="1">
      <c r="A234" s="39">
        <v>61</v>
      </c>
      <c r="B234" s="40" t="s">
        <v>162</v>
      </c>
      <c r="C234" s="40" t="s">
        <v>163</v>
      </c>
      <c r="D234" s="40"/>
      <c r="E234" s="37"/>
    </row>
    <row r="235" spans="1:5" ht="39" hidden="1">
      <c r="A235" s="41">
        <v>611</v>
      </c>
      <c r="B235" s="42" t="s">
        <v>164</v>
      </c>
      <c r="C235" s="42" t="s">
        <v>165</v>
      </c>
      <c r="D235" s="43" t="s">
        <v>318</v>
      </c>
      <c r="E235" s="37"/>
    </row>
    <row r="236" spans="1:5" ht="39" hidden="1">
      <c r="A236" s="41">
        <v>612</v>
      </c>
      <c r="B236" s="42" t="s">
        <v>166</v>
      </c>
      <c r="C236" s="42" t="s">
        <v>167</v>
      </c>
      <c r="D236" s="43" t="s">
        <v>318</v>
      </c>
      <c r="E236" s="37"/>
    </row>
    <row r="237" spans="1:5" ht="39" hidden="1">
      <c r="A237" s="41">
        <v>613</v>
      </c>
      <c r="B237" s="42" t="s">
        <v>168</v>
      </c>
      <c r="C237" s="42" t="s">
        <v>169</v>
      </c>
      <c r="D237" s="43" t="s">
        <v>318</v>
      </c>
      <c r="E237" s="37"/>
    </row>
    <row r="238" spans="1:5" ht="39" hidden="1">
      <c r="A238" s="51" t="s">
        <v>170</v>
      </c>
      <c r="B238" s="42" t="s">
        <v>171</v>
      </c>
      <c r="C238" s="42" t="s">
        <v>172</v>
      </c>
      <c r="D238" s="43" t="s">
        <v>318</v>
      </c>
      <c r="E238" s="37"/>
    </row>
    <row r="239" spans="1:5" ht="22.5" customHeight="1" hidden="1">
      <c r="A239" s="39">
        <v>62</v>
      </c>
      <c r="B239" s="40" t="s">
        <v>173</v>
      </c>
      <c r="C239" s="40" t="s">
        <v>174</v>
      </c>
      <c r="D239" s="40"/>
      <c r="E239" s="37"/>
    </row>
    <row r="240" spans="1:5" ht="59.25" hidden="1">
      <c r="A240" s="41">
        <v>621</v>
      </c>
      <c r="B240" s="42" t="s">
        <v>175</v>
      </c>
      <c r="C240" s="42" t="s">
        <v>176</v>
      </c>
      <c r="D240" s="43" t="s">
        <v>318</v>
      </c>
      <c r="E240" s="37"/>
    </row>
    <row r="241" spans="1:5" ht="23.25" customHeight="1" hidden="1">
      <c r="A241" s="39">
        <v>63</v>
      </c>
      <c r="B241" s="40" t="s">
        <v>177</v>
      </c>
      <c r="C241" s="40" t="s">
        <v>178</v>
      </c>
      <c r="D241" s="40"/>
      <c r="E241" s="37"/>
    </row>
    <row r="242" spans="1:5" ht="27.75" customHeight="1" hidden="1">
      <c r="A242" s="41">
        <v>631</v>
      </c>
      <c r="B242" s="42" t="s">
        <v>179</v>
      </c>
      <c r="C242" s="42" t="s">
        <v>180</v>
      </c>
      <c r="D242" s="43" t="s">
        <v>318</v>
      </c>
      <c r="E242" s="37"/>
    </row>
    <row r="243" spans="1:5" ht="19.5" hidden="1">
      <c r="A243" s="72">
        <v>632</v>
      </c>
      <c r="B243" s="42" t="s">
        <v>181</v>
      </c>
      <c r="C243" s="42" t="s">
        <v>182</v>
      </c>
      <c r="D243" s="43" t="s">
        <v>318</v>
      </c>
      <c r="E243" s="37"/>
    </row>
    <row r="244" spans="1:5" ht="24" customHeight="1" hidden="1">
      <c r="A244" s="51" t="s">
        <v>183</v>
      </c>
      <c r="B244" s="42" t="s">
        <v>184</v>
      </c>
      <c r="C244" s="42" t="s">
        <v>185</v>
      </c>
      <c r="D244" s="44"/>
      <c r="E244" s="37"/>
    </row>
    <row r="245" spans="1:5" ht="19.5">
      <c r="A245" s="39">
        <v>64</v>
      </c>
      <c r="B245" s="40" t="s">
        <v>186</v>
      </c>
      <c r="C245" s="40" t="s">
        <v>187</v>
      </c>
      <c r="D245" s="40"/>
      <c r="E245" s="37"/>
    </row>
    <row r="246" spans="1:5" ht="39" hidden="1">
      <c r="A246" s="41">
        <v>641</v>
      </c>
      <c r="B246" s="42" t="s">
        <v>188</v>
      </c>
      <c r="C246" s="42" t="s">
        <v>189</v>
      </c>
      <c r="D246" s="43" t="s">
        <v>318</v>
      </c>
      <c r="E246" s="37"/>
    </row>
    <row r="247" spans="1:5" ht="39" hidden="1">
      <c r="A247" s="41">
        <v>642</v>
      </c>
      <c r="B247" s="42" t="s">
        <v>190</v>
      </c>
      <c r="C247" s="42" t="s">
        <v>191</v>
      </c>
      <c r="D247" s="43" t="s">
        <v>318</v>
      </c>
      <c r="E247" s="37"/>
    </row>
    <row r="248" spans="1:4" ht="39" hidden="1">
      <c r="A248" s="41">
        <v>643</v>
      </c>
      <c r="B248" s="42" t="s">
        <v>192</v>
      </c>
      <c r="C248" s="42" t="s">
        <v>193</v>
      </c>
      <c r="D248" s="43" t="s">
        <v>318</v>
      </c>
    </row>
    <row r="249" spans="1:5" ht="39">
      <c r="A249" s="41">
        <v>644</v>
      </c>
      <c r="B249" s="42" t="s">
        <v>194</v>
      </c>
      <c r="C249" s="42" t="s">
        <v>195</v>
      </c>
      <c r="D249" s="50"/>
      <c r="E249" s="37"/>
    </row>
    <row r="250" spans="1:5" ht="41.25" customHeight="1">
      <c r="A250" s="41">
        <v>645</v>
      </c>
      <c r="B250" s="42" t="s">
        <v>196</v>
      </c>
      <c r="C250" s="42" t="s">
        <v>197</v>
      </c>
      <c r="D250" s="73"/>
      <c r="E250" s="37"/>
    </row>
    <row r="251" spans="1:5" ht="39">
      <c r="A251" s="41">
        <v>646</v>
      </c>
      <c r="B251" s="42" t="s">
        <v>198</v>
      </c>
      <c r="C251" s="42" t="s">
        <v>199</v>
      </c>
      <c r="D251" s="44" t="s">
        <v>408</v>
      </c>
      <c r="E251" s="37"/>
    </row>
    <row r="252" spans="1:5" ht="19.5" hidden="1">
      <c r="A252" s="39">
        <v>65</v>
      </c>
      <c r="B252" s="40" t="s">
        <v>200</v>
      </c>
      <c r="C252" s="40" t="s">
        <v>201</v>
      </c>
      <c r="D252" s="40"/>
      <c r="E252" s="37"/>
    </row>
    <row r="253" spans="1:5" ht="19.5" hidden="1">
      <c r="A253" s="41">
        <v>651</v>
      </c>
      <c r="B253" s="42" t="s">
        <v>202</v>
      </c>
      <c r="C253" s="42" t="s">
        <v>203</v>
      </c>
      <c r="D253" s="43" t="s">
        <v>318</v>
      </c>
      <c r="E253" s="37"/>
    </row>
    <row r="254" spans="1:5" ht="24" customHeight="1" hidden="1">
      <c r="A254" s="51" t="s">
        <v>204</v>
      </c>
      <c r="B254" s="42" t="s">
        <v>61</v>
      </c>
      <c r="C254" s="42" t="s">
        <v>205</v>
      </c>
      <c r="D254" s="43" t="s">
        <v>318</v>
      </c>
      <c r="E254" s="37"/>
    </row>
    <row r="255" spans="1:5" ht="39">
      <c r="A255" s="39">
        <v>66</v>
      </c>
      <c r="B255" s="40" t="s">
        <v>206</v>
      </c>
      <c r="C255" s="40" t="s">
        <v>207</v>
      </c>
      <c r="D255" s="40"/>
      <c r="E255" s="37"/>
    </row>
    <row r="256" spans="1:5" ht="19.5">
      <c r="A256" s="856">
        <v>661</v>
      </c>
      <c r="B256" s="857" t="s">
        <v>518</v>
      </c>
      <c r="C256" s="857" t="s">
        <v>209</v>
      </c>
      <c r="D256" s="44" t="s">
        <v>409</v>
      </c>
      <c r="E256" s="37"/>
    </row>
    <row r="257" spans="1:5" ht="19.5">
      <c r="A257" s="856"/>
      <c r="B257" s="858"/>
      <c r="C257" s="859"/>
      <c r="D257" s="68" t="s">
        <v>410</v>
      </c>
      <c r="E257" s="37"/>
    </row>
    <row r="258" spans="1:5" ht="27.75" customHeight="1" hidden="1">
      <c r="A258" s="41">
        <v>662</v>
      </c>
      <c r="B258" s="42" t="s">
        <v>210</v>
      </c>
      <c r="C258" s="55" t="s">
        <v>211</v>
      </c>
      <c r="D258" s="43" t="s">
        <v>318</v>
      </c>
      <c r="E258" s="37"/>
    </row>
    <row r="259" spans="1:5" ht="39">
      <c r="A259" s="41">
        <v>663</v>
      </c>
      <c r="B259" s="42" t="s">
        <v>858</v>
      </c>
      <c r="C259" s="42" t="s">
        <v>213</v>
      </c>
      <c r="D259" s="44" t="s">
        <v>212</v>
      </c>
      <c r="E259" s="37"/>
    </row>
    <row r="260" spans="1:5" ht="39" hidden="1">
      <c r="A260" s="41">
        <v>664</v>
      </c>
      <c r="B260" s="42" t="s">
        <v>214</v>
      </c>
      <c r="C260" s="42" t="s">
        <v>215</v>
      </c>
      <c r="D260" s="43" t="s">
        <v>318</v>
      </c>
      <c r="E260" s="37"/>
    </row>
    <row r="261" spans="1:5" ht="25.5" customHeight="1" hidden="1">
      <c r="A261" s="51" t="s">
        <v>216</v>
      </c>
      <c r="B261" s="42" t="s">
        <v>61</v>
      </c>
      <c r="C261" s="42" t="s">
        <v>217</v>
      </c>
      <c r="D261" s="43" t="s">
        <v>318</v>
      </c>
      <c r="E261" s="37"/>
    </row>
    <row r="262" spans="1:5" ht="19.5">
      <c r="A262" s="39">
        <v>67</v>
      </c>
      <c r="B262" s="69" t="s">
        <v>218</v>
      </c>
      <c r="C262" s="69" t="s">
        <v>219</v>
      </c>
      <c r="D262" s="69"/>
      <c r="E262" s="37"/>
    </row>
    <row r="263" spans="1:5" ht="19.5">
      <c r="A263" s="41">
        <v>671</v>
      </c>
      <c r="B263" s="57" t="s">
        <v>220</v>
      </c>
      <c r="C263" s="57" t="s">
        <v>219</v>
      </c>
      <c r="D263" s="74"/>
      <c r="E263" s="37"/>
    </row>
    <row r="264" spans="1:5" ht="107.25" customHeight="1">
      <c r="A264" s="34">
        <v>7</v>
      </c>
      <c r="B264" s="35" t="s">
        <v>519</v>
      </c>
      <c r="C264" s="36" t="s">
        <v>411</v>
      </c>
      <c r="D264" s="36"/>
      <c r="E264" s="37"/>
    </row>
    <row r="265" spans="1:5" ht="42.75" customHeight="1">
      <c r="A265" s="39">
        <v>71</v>
      </c>
      <c r="B265" s="40" t="s">
        <v>222</v>
      </c>
      <c r="C265" s="40" t="s">
        <v>223</v>
      </c>
      <c r="D265" s="40"/>
      <c r="E265" s="37"/>
    </row>
    <row r="266" spans="1:5" ht="19.5" hidden="1">
      <c r="A266" s="41">
        <v>711</v>
      </c>
      <c r="B266" s="42" t="s">
        <v>224</v>
      </c>
      <c r="C266" s="42" t="s">
        <v>225</v>
      </c>
      <c r="D266" s="43" t="s">
        <v>318</v>
      </c>
      <c r="E266" s="37"/>
    </row>
    <row r="267" spans="1:5" ht="19.5">
      <c r="A267" s="41">
        <v>712</v>
      </c>
      <c r="B267" s="42" t="s">
        <v>226</v>
      </c>
      <c r="C267" s="42" t="s">
        <v>227</v>
      </c>
      <c r="D267" s="44" t="s">
        <v>412</v>
      </c>
      <c r="E267" s="37"/>
    </row>
    <row r="268" spans="1:5" ht="19.5">
      <c r="A268" s="41">
        <v>713</v>
      </c>
      <c r="B268" s="42" t="s">
        <v>228</v>
      </c>
      <c r="C268" s="42" t="s">
        <v>229</v>
      </c>
      <c r="D268" s="44" t="s">
        <v>413</v>
      </c>
      <c r="E268" s="37"/>
    </row>
    <row r="269" spans="1:5" ht="57.75" customHeight="1">
      <c r="A269" s="39">
        <v>72</v>
      </c>
      <c r="B269" s="40" t="s">
        <v>230</v>
      </c>
      <c r="C269" s="40" t="s">
        <v>231</v>
      </c>
      <c r="D269" s="40"/>
      <c r="E269" s="37"/>
    </row>
    <row r="270" spans="1:5" ht="19.5" hidden="1">
      <c r="A270" s="41">
        <v>721</v>
      </c>
      <c r="B270" s="42" t="s">
        <v>232</v>
      </c>
      <c r="C270" s="42" t="s">
        <v>233</v>
      </c>
      <c r="D270" s="43" t="s">
        <v>318</v>
      </c>
      <c r="E270" s="37"/>
    </row>
    <row r="271" spans="1:5" ht="41.25" customHeight="1" hidden="1">
      <c r="A271" s="41">
        <v>722</v>
      </c>
      <c r="B271" s="42" t="s">
        <v>234</v>
      </c>
      <c r="C271" s="42" t="s">
        <v>235</v>
      </c>
      <c r="D271" s="43" t="s">
        <v>318</v>
      </c>
      <c r="E271" s="37"/>
    </row>
    <row r="272" spans="1:5" ht="39" hidden="1">
      <c r="A272" s="41">
        <v>723</v>
      </c>
      <c r="B272" s="42" t="s">
        <v>236</v>
      </c>
      <c r="C272" s="42" t="s">
        <v>237</v>
      </c>
      <c r="D272" s="43" t="s">
        <v>318</v>
      </c>
      <c r="E272" s="37"/>
    </row>
    <row r="273" spans="1:5" ht="43.5" customHeight="1" hidden="1">
      <c r="A273" s="41">
        <v>724</v>
      </c>
      <c r="B273" s="42" t="s">
        <v>238</v>
      </c>
      <c r="C273" s="42" t="s">
        <v>239</v>
      </c>
      <c r="D273" s="43" t="s">
        <v>318</v>
      </c>
      <c r="E273" s="37"/>
    </row>
    <row r="274" spans="1:5" ht="19.5" hidden="1">
      <c r="A274" s="41">
        <v>725</v>
      </c>
      <c r="B274" s="42" t="s">
        <v>240</v>
      </c>
      <c r="C274" s="42" t="s">
        <v>241</v>
      </c>
      <c r="D274" s="43" t="s">
        <v>318</v>
      </c>
      <c r="E274" s="37"/>
    </row>
    <row r="275" spans="1:5" ht="39">
      <c r="A275" s="861">
        <v>726</v>
      </c>
      <c r="B275" s="864" t="s">
        <v>520</v>
      </c>
      <c r="C275" s="864" t="s">
        <v>244</v>
      </c>
      <c r="D275" s="44" t="s">
        <v>414</v>
      </c>
      <c r="E275" s="37"/>
    </row>
    <row r="276" spans="1:5" ht="19.5">
      <c r="A276" s="862"/>
      <c r="B276" s="865"/>
      <c r="C276" s="865"/>
      <c r="D276" s="44" t="s">
        <v>415</v>
      </c>
      <c r="E276" s="37"/>
    </row>
    <row r="277" spans="1:5" ht="19.5">
      <c r="A277" s="863"/>
      <c r="B277" s="866"/>
      <c r="C277" s="866"/>
      <c r="D277" s="44" t="s">
        <v>416</v>
      </c>
      <c r="E277" s="37"/>
    </row>
    <row r="278" spans="1:5" ht="39">
      <c r="A278" s="51" t="s">
        <v>245</v>
      </c>
      <c r="B278" s="42" t="s">
        <v>61</v>
      </c>
      <c r="C278" s="42" t="s">
        <v>246</v>
      </c>
      <c r="D278" s="44"/>
      <c r="E278" s="37"/>
    </row>
    <row r="279" spans="1:5" ht="59.25" hidden="1">
      <c r="A279" s="39">
        <v>73</v>
      </c>
      <c r="B279" s="40" t="s">
        <v>247</v>
      </c>
      <c r="C279" s="40" t="s">
        <v>248</v>
      </c>
      <c r="D279" s="75" t="s">
        <v>318</v>
      </c>
      <c r="E279" s="37"/>
    </row>
    <row r="280" spans="1:5" ht="39" hidden="1">
      <c r="A280" s="41">
        <v>731</v>
      </c>
      <c r="B280" s="42" t="s">
        <v>249</v>
      </c>
      <c r="C280" s="42" t="s">
        <v>250</v>
      </c>
      <c r="D280" s="43" t="s">
        <v>318</v>
      </c>
      <c r="E280" s="37"/>
    </row>
    <row r="281" spans="1:5" ht="39" hidden="1">
      <c r="A281" s="41">
        <v>732</v>
      </c>
      <c r="B281" s="42" t="s">
        <v>251</v>
      </c>
      <c r="C281" s="42" t="s">
        <v>252</v>
      </c>
      <c r="D281" s="43" t="s">
        <v>318</v>
      </c>
      <c r="E281" s="37"/>
    </row>
    <row r="282" spans="1:5" ht="40.5" customHeight="1" hidden="1">
      <c r="A282" s="41">
        <v>733</v>
      </c>
      <c r="B282" s="42" t="s">
        <v>253</v>
      </c>
      <c r="C282" s="42" t="s">
        <v>254</v>
      </c>
      <c r="D282" s="43" t="s">
        <v>318</v>
      </c>
      <c r="E282" s="37"/>
    </row>
    <row r="283" spans="1:5" ht="37.5" customHeight="1" hidden="1">
      <c r="A283" s="41">
        <v>734</v>
      </c>
      <c r="B283" s="42" t="s">
        <v>255</v>
      </c>
      <c r="C283" s="42" t="s">
        <v>256</v>
      </c>
      <c r="D283" s="43" t="s">
        <v>318</v>
      </c>
      <c r="E283" s="37"/>
    </row>
    <row r="284" spans="1:5" ht="39" hidden="1">
      <c r="A284" s="51" t="s">
        <v>257</v>
      </c>
      <c r="B284" s="42" t="s">
        <v>258</v>
      </c>
      <c r="C284" s="42" t="s">
        <v>259</v>
      </c>
      <c r="D284" s="43" t="s">
        <v>318</v>
      </c>
      <c r="E284" s="37"/>
    </row>
    <row r="285" spans="1:5" ht="84" customHeight="1">
      <c r="A285" s="39">
        <v>74</v>
      </c>
      <c r="B285" s="40" t="s">
        <v>522</v>
      </c>
      <c r="C285" s="40" t="s">
        <v>261</v>
      </c>
      <c r="D285" s="40"/>
      <c r="E285" s="37"/>
    </row>
    <row r="286" spans="1:5" ht="19.5" hidden="1">
      <c r="A286" s="41">
        <v>741</v>
      </c>
      <c r="B286" s="42" t="s">
        <v>262</v>
      </c>
      <c r="C286" s="42" t="s">
        <v>263</v>
      </c>
      <c r="D286" s="43" t="s">
        <v>318</v>
      </c>
      <c r="E286" s="37"/>
    </row>
    <row r="287" spans="1:5" ht="59.25" hidden="1">
      <c r="A287" s="41">
        <v>742</v>
      </c>
      <c r="B287" s="42" t="s">
        <v>264</v>
      </c>
      <c r="C287" s="42" t="s">
        <v>265</v>
      </c>
      <c r="D287" s="43" t="s">
        <v>318</v>
      </c>
      <c r="E287" s="37"/>
    </row>
    <row r="288" spans="1:5" ht="39" hidden="1">
      <c r="A288" s="41">
        <v>744</v>
      </c>
      <c r="B288" s="42" t="s">
        <v>266</v>
      </c>
      <c r="C288" s="42" t="s">
        <v>267</v>
      </c>
      <c r="D288" s="43" t="s">
        <v>318</v>
      </c>
      <c r="E288" s="37"/>
    </row>
    <row r="289" spans="1:5" ht="59.25" hidden="1">
      <c r="A289" s="41">
        <v>745</v>
      </c>
      <c r="B289" s="42" t="s">
        <v>268</v>
      </c>
      <c r="C289" s="42" t="s">
        <v>269</v>
      </c>
      <c r="D289" s="43" t="s">
        <v>318</v>
      </c>
      <c r="E289" s="37"/>
    </row>
    <row r="290" spans="1:5" ht="99.75" customHeight="1">
      <c r="A290" s="41">
        <v>746</v>
      </c>
      <c r="B290" s="42" t="s">
        <v>270</v>
      </c>
      <c r="C290" s="42" t="s">
        <v>271</v>
      </c>
      <c r="D290" s="44"/>
      <c r="E290" s="37"/>
    </row>
    <row r="291" spans="1:5" ht="44.25" customHeight="1">
      <c r="A291" s="51">
        <v>747</v>
      </c>
      <c r="B291" s="57" t="s">
        <v>272</v>
      </c>
      <c r="C291" s="57" t="s">
        <v>417</v>
      </c>
      <c r="D291" s="74" t="s">
        <v>418</v>
      </c>
      <c r="E291" s="37"/>
    </row>
    <row r="292" spans="1:5" ht="39" hidden="1">
      <c r="A292" s="51" t="s">
        <v>273</v>
      </c>
      <c r="B292" s="42" t="s">
        <v>61</v>
      </c>
      <c r="C292" s="42" t="s">
        <v>274</v>
      </c>
      <c r="D292" s="43" t="s">
        <v>318</v>
      </c>
      <c r="E292" s="37"/>
    </row>
    <row r="293" spans="1:5" ht="39">
      <c r="A293" s="39">
        <v>75</v>
      </c>
      <c r="B293" s="40" t="s">
        <v>524</v>
      </c>
      <c r="C293" s="40" t="s">
        <v>275</v>
      </c>
      <c r="D293" s="40"/>
      <c r="E293" s="37"/>
    </row>
    <row r="294" spans="1:5" ht="39">
      <c r="A294" s="856">
        <v>751</v>
      </c>
      <c r="B294" s="857" t="s">
        <v>419</v>
      </c>
      <c r="C294" s="857" t="s">
        <v>276</v>
      </c>
      <c r="D294" s="44" t="s">
        <v>420</v>
      </c>
      <c r="E294" s="37"/>
    </row>
    <row r="295" spans="1:5" ht="39">
      <c r="A295" s="856"/>
      <c r="B295" s="858"/>
      <c r="C295" s="859"/>
      <c r="D295" s="44" t="s">
        <v>421</v>
      </c>
      <c r="E295" s="37"/>
    </row>
    <row r="296" spans="1:5" ht="45" customHeight="1" hidden="1">
      <c r="A296" s="41">
        <v>752</v>
      </c>
      <c r="B296" s="42" t="s">
        <v>277</v>
      </c>
      <c r="C296" s="42" t="s">
        <v>278</v>
      </c>
      <c r="D296" s="43" t="s">
        <v>318</v>
      </c>
      <c r="E296" s="37"/>
    </row>
    <row r="297" spans="1:5" ht="44.25">
      <c r="A297" s="34">
        <v>8</v>
      </c>
      <c r="B297" s="35" t="s">
        <v>279</v>
      </c>
      <c r="C297" s="36" t="s">
        <v>280</v>
      </c>
      <c r="D297" s="36"/>
      <c r="E297" s="37"/>
    </row>
    <row r="298" spans="1:5" ht="39">
      <c r="A298" s="39">
        <v>81</v>
      </c>
      <c r="B298" s="40" t="s">
        <v>281</v>
      </c>
      <c r="C298" s="40" t="s">
        <v>282</v>
      </c>
      <c r="D298" s="40"/>
      <c r="E298" s="37"/>
    </row>
    <row r="299" spans="1:5" ht="59.25" hidden="1">
      <c r="A299" s="41">
        <v>811</v>
      </c>
      <c r="B299" s="42" t="s">
        <v>283</v>
      </c>
      <c r="C299" s="42" t="s">
        <v>284</v>
      </c>
      <c r="D299" s="43" t="s">
        <v>318</v>
      </c>
      <c r="E299" s="37"/>
    </row>
    <row r="300" spans="1:5" ht="78.75" hidden="1">
      <c r="A300" s="41">
        <v>812</v>
      </c>
      <c r="B300" s="42" t="s">
        <v>285</v>
      </c>
      <c r="C300" s="42" t="s">
        <v>286</v>
      </c>
      <c r="D300" s="43" t="s">
        <v>318</v>
      </c>
      <c r="E300" s="37"/>
    </row>
    <row r="301" spans="1:5" ht="39" hidden="1">
      <c r="A301" s="41">
        <v>813</v>
      </c>
      <c r="B301" s="42" t="s">
        <v>287</v>
      </c>
      <c r="C301" s="42" t="s">
        <v>288</v>
      </c>
      <c r="D301" s="43" t="s">
        <v>318</v>
      </c>
      <c r="E301" s="37"/>
    </row>
    <row r="302" spans="1:5" ht="39" hidden="1">
      <c r="A302" s="41">
        <v>814</v>
      </c>
      <c r="B302" s="42" t="s">
        <v>289</v>
      </c>
      <c r="C302" s="42" t="s">
        <v>422</v>
      </c>
      <c r="D302" s="43" t="s">
        <v>318</v>
      </c>
      <c r="E302" s="37"/>
    </row>
    <row r="303" spans="1:5" ht="39" hidden="1">
      <c r="A303" s="41">
        <v>815</v>
      </c>
      <c r="B303" s="42" t="s">
        <v>290</v>
      </c>
      <c r="C303" s="42" t="s">
        <v>423</v>
      </c>
      <c r="D303" s="43" t="s">
        <v>318</v>
      </c>
      <c r="E303" s="37"/>
    </row>
    <row r="304" spans="1:5" ht="39" hidden="1">
      <c r="A304" s="41">
        <v>816</v>
      </c>
      <c r="B304" s="42" t="s">
        <v>292</v>
      </c>
      <c r="C304" s="42" t="s">
        <v>293</v>
      </c>
      <c r="D304" s="43" t="s">
        <v>318</v>
      </c>
      <c r="E304" s="37"/>
    </row>
    <row r="305" spans="1:5" ht="39">
      <c r="A305" s="41">
        <v>817</v>
      </c>
      <c r="B305" s="42" t="s">
        <v>294</v>
      </c>
      <c r="C305" s="42" t="s">
        <v>526</v>
      </c>
      <c r="D305" s="43"/>
      <c r="E305" s="37"/>
    </row>
    <row r="306" spans="1:5" ht="39" hidden="1">
      <c r="A306" s="41">
        <v>818</v>
      </c>
      <c r="B306" s="42" t="s">
        <v>296</v>
      </c>
      <c r="C306" s="42" t="s">
        <v>297</v>
      </c>
      <c r="D306" s="43" t="s">
        <v>318</v>
      </c>
      <c r="E306" s="37"/>
    </row>
    <row r="307" spans="1:5" ht="39" hidden="1">
      <c r="A307" s="41">
        <v>819</v>
      </c>
      <c r="B307" s="42" t="s">
        <v>298</v>
      </c>
      <c r="C307" s="42" t="s">
        <v>299</v>
      </c>
      <c r="D307" s="43" t="s">
        <v>318</v>
      </c>
      <c r="E307" s="37"/>
    </row>
    <row r="308" spans="1:5" ht="39" hidden="1">
      <c r="A308" s="39">
        <v>82</v>
      </c>
      <c r="B308" s="40" t="s">
        <v>300</v>
      </c>
      <c r="C308" s="40" t="s">
        <v>301</v>
      </c>
      <c r="D308" s="40"/>
      <c r="E308" s="37"/>
    </row>
    <row r="309" spans="1:5" ht="19.5" hidden="1">
      <c r="A309" s="41">
        <v>821</v>
      </c>
      <c r="B309" s="42" t="s">
        <v>302</v>
      </c>
      <c r="C309" s="42" t="s">
        <v>303</v>
      </c>
      <c r="D309" s="43" t="s">
        <v>318</v>
      </c>
      <c r="E309" s="37"/>
    </row>
    <row r="310" spans="1:5" ht="19.5" hidden="1">
      <c r="A310" s="41">
        <v>822</v>
      </c>
      <c r="B310" s="42" t="s">
        <v>304</v>
      </c>
      <c r="C310" s="42" t="s">
        <v>305</v>
      </c>
      <c r="D310" s="43" t="s">
        <v>318</v>
      </c>
      <c r="E310" s="37"/>
    </row>
    <row r="311" spans="1:5" ht="19.5" hidden="1">
      <c r="A311" s="41">
        <v>823</v>
      </c>
      <c r="B311" s="42" t="s">
        <v>306</v>
      </c>
      <c r="C311" s="42" t="s">
        <v>307</v>
      </c>
      <c r="D311" s="43" t="s">
        <v>318</v>
      </c>
      <c r="E311" s="37"/>
    </row>
    <row r="312" spans="1:5" ht="28.5" customHeight="1">
      <c r="A312" s="34">
        <v>9</v>
      </c>
      <c r="B312" s="35" t="s">
        <v>308</v>
      </c>
      <c r="C312" s="36" t="s">
        <v>309</v>
      </c>
      <c r="D312" s="36"/>
      <c r="E312" s="37"/>
    </row>
    <row r="313" spans="1:5" ht="19.5">
      <c r="A313" s="39">
        <v>91</v>
      </c>
      <c r="B313" s="40" t="s">
        <v>310</v>
      </c>
      <c r="C313" s="40" t="s">
        <v>311</v>
      </c>
      <c r="D313" s="40"/>
      <c r="E313" s="37"/>
    </row>
    <row r="314" spans="1:5" ht="65.25" customHeight="1">
      <c r="A314" s="41">
        <v>911</v>
      </c>
      <c r="B314" s="42" t="s">
        <v>424</v>
      </c>
      <c r="C314" s="42" t="s">
        <v>312</v>
      </c>
      <c r="D314" s="45" t="s">
        <v>424</v>
      </c>
      <c r="E314" s="37"/>
    </row>
    <row r="315" spans="1:5" ht="25.5" customHeight="1">
      <c r="A315" s="51" t="s">
        <v>313</v>
      </c>
      <c r="B315" s="42" t="s">
        <v>61</v>
      </c>
      <c r="C315" s="42" t="s">
        <v>314</v>
      </c>
      <c r="D315" s="44"/>
      <c r="E315" s="37"/>
    </row>
    <row r="316" spans="1:5" ht="20.25" customHeight="1">
      <c r="A316" s="860" t="s">
        <v>425</v>
      </c>
      <c r="B316" s="856"/>
      <c r="C316" s="856"/>
      <c r="D316" s="856"/>
      <c r="E316" s="37"/>
    </row>
    <row r="317" spans="1:5" ht="24.75" customHeight="1">
      <c r="A317" s="856"/>
      <c r="B317" s="856"/>
      <c r="C317" s="856"/>
      <c r="D317" s="856"/>
      <c r="E317" s="37"/>
    </row>
    <row r="318" spans="1:5" ht="19.5">
      <c r="A318" s="76"/>
      <c r="B318" s="76"/>
      <c r="C318" s="76"/>
      <c r="D318" s="77"/>
      <c r="E318" s="37"/>
    </row>
  </sheetData>
  <sheetProtection/>
  <mergeCells count="86">
    <mergeCell ref="A6:A9"/>
    <mergeCell ref="B6:B9"/>
    <mergeCell ref="C6:C9"/>
    <mergeCell ref="A14:A15"/>
    <mergeCell ref="B14:B15"/>
    <mergeCell ref="C14:C15"/>
    <mergeCell ref="A17:A20"/>
    <mergeCell ref="B17:B20"/>
    <mergeCell ref="C17:C20"/>
    <mergeCell ref="A22:A25"/>
    <mergeCell ref="B22:B25"/>
    <mergeCell ref="C22:C25"/>
    <mergeCell ref="A36:A37"/>
    <mergeCell ref="B36:B37"/>
    <mergeCell ref="C36:C37"/>
    <mergeCell ref="A40:A41"/>
    <mergeCell ref="B40:B41"/>
    <mergeCell ref="C40:C41"/>
    <mergeCell ref="A42:A43"/>
    <mergeCell ref="B42:B43"/>
    <mergeCell ref="C42:C43"/>
    <mergeCell ref="A44:A45"/>
    <mergeCell ref="B44:B45"/>
    <mergeCell ref="C44:C45"/>
    <mergeCell ref="A56:A60"/>
    <mergeCell ref="B56:B60"/>
    <mergeCell ref="C56:C60"/>
    <mergeCell ref="A93:A100"/>
    <mergeCell ref="B93:B100"/>
    <mergeCell ref="C93:C100"/>
    <mergeCell ref="A101:A107"/>
    <mergeCell ref="B101:B107"/>
    <mergeCell ref="C101:C107"/>
    <mergeCell ref="A108:A110"/>
    <mergeCell ref="B108:B110"/>
    <mergeCell ref="C108:C110"/>
    <mergeCell ref="A111:A116"/>
    <mergeCell ref="B111:B116"/>
    <mergeCell ref="C111:C116"/>
    <mergeCell ref="A117:A120"/>
    <mergeCell ref="B117:B120"/>
    <mergeCell ref="C117:C120"/>
    <mergeCell ref="A121:A126"/>
    <mergeCell ref="B121:B126"/>
    <mergeCell ref="C121:C126"/>
    <mergeCell ref="A127:A128"/>
    <mergeCell ref="B127:B128"/>
    <mergeCell ref="C127:C128"/>
    <mergeCell ref="A152:A154"/>
    <mergeCell ref="B152:B154"/>
    <mergeCell ref="C152:C154"/>
    <mergeCell ref="A161:A162"/>
    <mergeCell ref="B161:B162"/>
    <mergeCell ref="C161:C162"/>
    <mergeCell ref="A164:A165"/>
    <mergeCell ref="B164:B165"/>
    <mergeCell ref="C164:C165"/>
    <mergeCell ref="A168:A169"/>
    <mergeCell ref="B168:B169"/>
    <mergeCell ref="C168:C169"/>
    <mergeCell ref="D179:D180"/>
    <mergeCell ref="A184:A185"/>
    <mergeCell ref="B184:B185"/>
    <mergeCell ref="C184:C185"/>
    <mergeCell ref="A176:A178"/>
    <mergeCell ref="B176:B178"/>
    <mergeCell ref="C176:C178"/>
    <mergeCell ref="A179:A180"/>
    <mergeCell ref="B179:B180"/>
    <mergeCell ref="C179:C180"/>
    <mergeCell ref="A187:A188"/>
    <mergeCell ref="B187:B188"/>
    <mergeCell ref="C187:C188"/>
    <mergeCell ref="A194:A195"/>
    <mergeCell ref="B194:B195"/>
    <mergeCell ref="C194:C195"/>
    <mergeCell ref="A294:A295"/>
    <mergeCell ref="B294:B295"/>
    <mergeCell ref="C294:C295"/>
    <mergeCell ref="A316:D317"/>
    <mergeCell ref="A256:A257"/>
    <mergeCell ref="B256:B257"/>
    <mergeCell ref="C256:C257"/>
    <mergeCell ref="A275:A277"/>
    <mergeCell ref="B275:B277"/>
    <mergeCell ref="C275:C277"/>
  </mergeCells>
  <printOptions/>
  <pageMargins left="0.35433070866141736" right="0.35433070866141736" top="0.3937007874015748" bottom="0.5905511811023623" header="0.31496062992125984" footer="0.31496062992125984"/>
  <pageSetup horizontalDpi="600" verticalDpi="600" orientation="portrait" paperSize="9" r:id="rId1"/>
  <headerFooter alignWithMargins="0">
    <oddFooter>&amp;C第&amp;P頁共&amp;N頁&amp;R&amp;D&amp;T</oddFooter>
  </headerFooter>
  <rowBreaks count="2" manualBreakCount="2">
    <brk id="55" max="255" man="1"/>
    <brk id="107" max="255" man="1"/>
  </rowBreaks>
</worksheet>
</file>

<file path=xl/worksheets/sheet11.xml><?xml version="1.0" encoding="utf-8"?>
<worksheet xmlns="http://schemas.openxmlformats.org/spreadsheetml/2006/main" xmlns:r="http://schemas.openxmlformats.org/officeDocument/2006/relationships">
  <sheetPr>
    <tabColor indexed="24"/>
  </sheetPr>
  <dimension ref="A1:D22"/>
  <sheetViews>
    <sheetView zoomScalePageLayoutView="0" workbookViewId="0" topLeftCell="A1">
      <selection activeCell="B15" sqref="B15"/>
    </sheetView>
  </sheetViews>
  <sheetFormatPr defaultColWidth="9.00390625" defaultRowHeight="16.5"/>
  <cols>
    <col min="1" max="1" width="27.00390625" style="152" customWidth="1"/>
    <col min="2" max="2" width="48.875" style="152" customWidth="1"/>
    <col min="3" max="16384" width="9.00390625" style="152" customWidth="1"/>
  </cols>
  <sheetData>
    <row r="1" spans="1:2" ht="19.5">
      <c r="A1" s="878" t="s">
        <v>665</v>
      </c>
      <c r="B1" s="878"/>
    </row>
    <row r="2" spans="1:2" ht="19.5">
      <c r="A2" s="153"/>
      <c r="B2" s="153"/>
    </row>
    <row r="3" spans="1:2" s="155" customFormat="1" ht="19.5">
      <c r="A3" s="154" t="s">
        <v>666</v>
      </c>
      <c r="B3" s="154" t="s">
        <v>667</v>
      </c>
    </row>
    <row r="4" spans="1:2" ht="19.5">
      <c r="A4" s="156">
        <v>1112</v>
      </c>
      <c r="B4" s="157" t="s">
        <v>668</v>
      </c>
    </row>
    <row r="5" spans="1:2" ht="19.5">
      <c r="A5" s="158" t="s">
        <v>669</v>
      </c>
      <c r="B5" s="158" t="s">
        <v>670</v>
      </c>
    </row>
    <row r="6" spans="1:2" ht="19.5">
      <c r="A6" s="158" t="s">
        <v>671</v>
      </c>
      <c r="B6" s="158" t="s">
        <v>672</v>
      </c>
    </row>
    <row r="7" spans="1:2" ht="19.5">
      <c r="A7" s="158" t="s">
        <v>641</v>
      </c>
      <c r="B7" s="158" t="s">
        <v>673</v>
      </c>
    </row>
    <row r="8" spans="1:2" ht="19.5">
      <c r="A8" s="158" t="s">
        <v>642</v>
      </c>
      <c r="B8" s="158" t="s">
        <v>674</v>
      </c>
    </row>
    <row r="9" spans="1:2" ht="19.5">
      <c r="A9" s="158" t="s">
        <v>675</v>
      </c>
      <c r="B9" s="158" t="s">
        <v>676</v>
      </c>
    </row>
    <row r="10" spans="1:2" ht="19.5">
      <c r="A10" s="158" t="s">
        <v>677</v>
      </c>
      <c r="B10" s="158" t="s">
        <v>678</v>
      </c>
    </row>
    <row r="11" spans="1:2" ht="19.5">
      <c r="A11" s="158" t="s">
        <v>679</v>
      </c>
      <c r="B11" s="158" t="s">
        <v>680</v>
      </c>
    </row>
    <row r="12" spans="1:2" ht="19.5">
      <c r="A12" s="158"/>
      <c r="B12" s="158"/>
    </row>
    <row r="13" spans="1:2" ht="19.5">
      <c r="A13" s="156">
        <v>1316</v>
      </c>
      <c r="B13" s="159" t="s">
        <v>681</v>
      </c>
    </row>
    <row r="14" spans="1:2" ht="19.5">
      <c r="A14" s="158" t="s">
        <v>682</v>
      </c>
      <c r="B14" s="158" t="s">
        <v>683</v>
      </c>
    </row>
    <row r="15" spans="1:4" ht="19.5">
      <c r="A15" s="158" t="s">
        <v>684</v>
      </c>
      <c r="B15" s="158" t="s">
        <v>685</v>
      </c>
      <c r="D15" s="152" t="s">
        <v>686</v>
      </c>
    </row>
    <row r="16" spans="1:2" ht="19.5">
      <c r="A16" s="158" t="s">
        <v>687</v>
      </c>
      <c r="B16" s="158" t="s">
        <v>688</v>
      </c>
    </row>
    <row r="17" spans="1:2" ht="19.5">
      <c r="A17" s="158" t="s">
        <v>689</v>
      </c>
      <c r="B17" s="158" t="s">
        <v>690</v>
      </c>
    </row>
    <row r="18" spans="1:2" ht="19.5">
      <c r="A18" s="158" t="s">
        <v>691</v>
      </c>
      <c r="B18" s="158" t="s">
        <v>692</v>
      </c>
    </row>
    <row r="19" spans="1:2" ht="19.5">
      <c r="A19" s="158" t="s">
        <v>693</v>
      </c>
      <c r="B19" s="158" t="s">
        <v>694</v>
      </c>
    </row>
    <row r="20" spans="1:2" ht="19.5">
      <c r="A20" s="158" t="s">
        <v>695</v>
      </c>
      <c r="B20" s="158" t="s">
        <v>696</v>
      </c>
    </row>
    <row r="21" spans="1:2" ht="19.5">
      <c r="A21" s="158" t="s">
        <v>697</v>
      </c>
      <c r="B21" s="158" t="s">
        <v>698</v>
      </c>
    </row>
    <row r="22" spans="1:2" ht="19.5">
      <c r="A22" s="158" t="s">
        <v>699</v>
      </c>
      <c r="B22" s="158" t="s">
        <v>700</v>
      </c>
    </row>
  </sheetData>
  <sheetProtection/>
  <mergeCells count="1">
    <mergeCell ref="A1:B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2"/>
  </sheetPr>
  <dimension ref="A1:D39"/>
  <sheetViews>
    <sheetView zoomScalePageLayoutView="0" workbookViewId="0" topLeftCell="A4">
      <selection activeCell="A21" sqref="A21:C21"/>
    </sheetView>
  </sheetViews>
  <sheetFormatPr defaultColWidth="9.00390625" defaultRowHeight="16.5"/>
  <cols>
    <col min="1" max="1" width="17.50390625" style="0" bestFit="1" customWidth="1"/>
    <col min="2" max="2" width="34.125" style="0" bestFit="1" customWidth="1"/>
    <col min="3" max="3" width="21.125" style="0" customWidth="1"/>
    <col min="4" max="4" width="12.25390625" style="0" customWidth="1"/>
  </cols>
  <sheetData>
    <row r="1" spans="1:4" s="123" customFormat="1" ht="27.75" customHeight="1">
      <c r="A1" s="879" t="s">
        <v>705</v>
      </c>
      <c r="B1" s="879"/>
      <c r="C1" s="879"/>
      <c r="D1" s="879"/>
    </row>
    <row r="3" spans="1:4" s="161" customFormat="1" ht="59.25">
      <c r="A3" s="160" t="s">
        <v>706</v>
      </c>
      <c r="B3" s="160" t="s">
        <v>707</v>
      </c>
      <c r="C3" s="160" t="s">
        <v>708</v>
      </c>
      <c r="D3" s="160" t="s">
        <v>709</v>
      </c>
    </row>
    <row r="4" spans="1:4" s="24" customFormat="1" ht="19.5">
      <c r="A4" s="162" t="s">
        <v>710</v>
      </c>
      <c r="B4" s="163" t="s">
        <v>711</v>
      </c>
      <c r="C4" s="117" t="s">
        <v>712</v>
      </c>
      <c r="D4" s="163"/>
    </row>
    <row r="5" spans="1:4" s="24" customFormat="1" ht="19.5">
      <c r="A5" s="162">
        <v>1153</v>
      </c>
      <c r="B5" s="163" t="s">
        <v>713</v>
      </c>
      <c r="C5" s="117" t="s">
        <v>714</v>
      </c>
      <c r="D5" s="163"/>
    </row>
    <row r="6" spans="1:4" s="24" customFormat="1" ht="19.5">
      <c r="A6" s="162">
        <v>1154</v>
      </c>
      <c r="B6" s="163" t="s">
        <v>715</v>
      </c>
      <c r="C6" s="117" t="s">
        <v>716</v>
      </c>
      <c r="D6" s="163"/>
    </row>
    <row r="7" spans="1:4" s="24" customFormat="1" ht="19.5">
      <c r="A7" s="162" t="s">
        <v>717</v>
      </c>
      <c r="B7" s="163" t="s">
        <v>718</v>
      </c>
      <c r="C7" s="117" t="s">
        <v>719</v>
      </c>
      <c r="D7" s="163"/>
    </row>
    <row r="8" spans="1:4" s="24" customFormat="1" ht="19.5">
      <c r="A8" s="162">
        <v>2213</v>
      </c>
      <c r="B8" s="163" t="s">
        <v>720</v>
      </c>
      <c r="C8" s="117" t="s">
        <v>721</v>
      </c>
      <c r="D8" s="163"/>
    </row>
    <row r="9" spans="1:4" s="24" customFormat="1" ht="19.5">
      <c r="A9" s="162" t="s">
        <v>722</v>
      </c>
      <c r="B9" s="163" t="s">
        <v>723</v>
      </c>
      <c r="C9" s="117" t="s">
        <v>724</v>
      </c>
      <c r="D9" s="163"/>
    </row>
    <row r="10" spans="1:4" s="24" customFormat="1" ht="19.5">
      <c r="A10" s="162">
        <v>1311</v>
      </c>
      <c r="B10" s="163" t="s">
        <v>725</v>
      </c>
      <c r="C10" s="117" t="s">
        <v>726</v>
      </c>
      <c r="D10" s="163"/>
    </row>
    <row r="11" spans="1:4" s="24" customFormat="1" ht="19.5">
      <c r="A11" s="184">
        <v>1315</v>
      </c>
      <c r="B11" s="185" t="s">
        <v>847</v>
      </c>
      <c r="C11" s="186" t="s">
        <v>848</v>
      </c>
      <c r="D11" s="163"/>
    </row>
    <row r="12" spans="1:4" s="24" customFormat="1" ht="19.5">
      <c r="A12" s="162">
        <v>1411</v>
      </c>
      <c r="B12" s="163" t="s">
        <v>727</v>
      </c>
      <c r="C12" s="117" t="s">
        <v>728</v>
      </c>
      <c r="D12" s="163"/>
    </row>
    <row r="13" spans="1:4" s="24" customFormat="1" ht="19.5">
      <c r="A13" s="162">
        <v>1412</v>
      </c>
      <c r="B13" s="163" t="s">
        <v>729</v>
      </c>
      <c r="C13" s="117" t="s">
        <v>730</v>
      </c>
      <c r="D13" s="163"/>
    </row>
    <row r="14" spans="1:4" s="24" customFormat="1" ht="19.5">
      <c r="A14" s="162">
        <v>1413</v>
      </c>
      <c r="B14" s="163" t="s">
        <v>701</v>
      </c>
      <c r="C14" s="117" t="s">
        <v>731</v>
      </c>
      <c r="D14" s="163"/>
    </row>
    <row r="15" spans="1:4" s="24" customFormat="1" ht="19.5">
      <c r="A15" s="184">
        <v>2123</v>
      </c>
      <c r="B15" s="185" t="s">
        <v>996</v>
      </c>
      <c r="C15" s="186" t="s">
        <v>645</v>
      </c>
      <c r="D15" s="163"/>
    </row>
    <row r="16" spans="1:4" s="24" customFormat="1" ht="19.5">
      <c r="A16" s="162">
        <v>2125</v>
      </c>
      <c r="B16" s="163" t="s">
        <v>732</v>
      </c>
      <c r="C16" s="117" t="s">
        <v>733</v>
      </c>
      <c r="D16" s="163"/>
    </row>
    <row r="17" spans="1:4" s="24" customFormat="1" ht="19.5">
      <c r="A17" s="162">
        <v>2129</v>
      </c>
      <c r="B17" s="163" t="s">
        <v>734</v>
      </c>
      <c r="C17" s="117" t="s">
        <v>735</v>
      </c>
      <c r="D17" s="163"/>
    </row>
    <row r="18" spans="1:4" s="24" customFormat="1" ht="19.5">
      <c r="A18" s="162" t="s">
        <v>736</v>
      </c>
      <c r="B18" s="163" t="s">
        <v>737</v>
      </c>
      <c r="C18" s="117" t="s">
        <v>738</v>
      </c>
      <c r="D18" s="163"/>
    </row>
    <row r="19" spans="1:4" s="24" customFormat="1" ht="19.5">
      <c r="A19" s="162">
        <v>2133</v>
      </c>
      <c r="B19" s="163" t="s">
        <v>739</v>
      </c>
      <c r="C19" s="117" t="s">
        <v>740</v>
      </c>
      <c r="D19" s="163"/>
    </row>
    <row r="20" spans="1:4" s="24" customFormat="1" ht="19.5">
      <c r="A20" s="162" t="s">
        <v>741</v>
      </c>
      <c r="B20" s="163" t="s">
        <v>742</v>
      </c>
      <c r="C20" s="117" t="s">
        <v>743</v>
      </c>
      <c r="D20" s="163"/>
    </row>
    <row r="21" spans="1:4" s="24" customFormat="1" ht="19.5">
      <c r="A21" s="184">
        <v>2211</v>
      </c>
      <c r="B21" s="185" t="s">
        <v>646</v>
      </c>
      <c r="C21" s="186" t="s">
        <v>647</v>
      </c>
      <c r="D21" s="163"/>
    </row>
    <row r="22" spans="1:4" s="24" customFormat="1" ht="19.5">
      <c r="A22" s="162">
        <v>2215</v>
      </c>
      <c r="B22" s="163" t="s">
        <v>744</v>
      </c>
      <c r="C22" s="117" t="s">
        <v>745</v>
      </c>
      <c r="D22" s="163"/>
    </row>
    <row r="23" spans="1:4" s="24" customFormat="1" ht="19.5">
      <c r="A23" s="162">
        <v>2313</v>
      </c>
      <c r="B23" s="163" t="s">
        <v>702</v>
      </c>
      <c r="C23" s="117" t="s">
        <v>703</v>
      </c>
      <c r="D23" s="163"/>
    </row>
    <row r="24" spans="1:4" s="24" customFormat="1" ht="19.5">
      <c r="A24" s="162"/>
      <c r="B24" s="163"/>
      <c r="C24" s="117"/>
      <c r="D24" s="163"/>
    </row>
    <row r="25" spans="1:4" s="24" customFormat="1" ht="19.5">
      <c r="A25" s="163"/>
      <c r="B25" s="163"/>
      <c r="C25" s="117" t="s">
        <v>746</v>
      </c>
      <c r="D25" s="163"/>
    </row>
    <row r="28" s="164" customFormat="1" ht="21.75">
      <c r="A28" s="164" t="s">
        <v>747</v>
      </c>
    </row>
    <row r="29" s="165" customFormat="1" ht="9.75" customHeight="1"/>
    <row r="30" s="165" customFormat="1" ht="19.5">
      <c r="A30" s="165" t="s">
        <v>748</v>
      </c>
    </row>
    <row r="31" s="24" customFormat="1" ht="19.5">
      <c r="A31" s="24" t="s">
        <v>749</v>
      </c>
    </row>
    <row r="32" s="24" customFormat="1" ht="19.5">
      <c r="A32" s="24" t="s">
        <v>750</v>
      </c>
    </row>
    <row r="33" s="24" customFormat="1" ht="19.5">
      <c r="A33" s="24" t="s">
        <v>751</v>
      </c>
    </row>
    <row r="34" s="24" customFormat="1" ht="19.5">
      <c r="A34" s="24" t="s">
        <v>752</v>
      </c>
    </row>
    <row r="35" s="165" customFormat="1" ht="9.75" customHeight="1"/>
    <row r="36" s="165" customFormat="1" ht="19.5">
      <c r="A36" s="165" t="s">
        <v>753</v>
      </c>
    </row>
    <row r="37" s="24" customFormat="1" ht="19.5">
      <c r="A37" s="24" t="s">
        <v>749</v>
      </c>
    </row>
    <row r="38" s="24" customFormat="1" ht="19.5">
      <c r="A38" s="24" t="s">
        <v>750</v>
      </c>
    </row>
    <row r="39" s="24" customFormat="1" ht="19.5">
      <c r="A39" s="24" t="s">
        <v>751</v>
      </c>
    </row>
  </sheetData>
  <sheetProtection/>
  <mergeCells count="1">
    <mergeCell ref="A1:D1"/>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5"/>
  </sheetPr>
  <dimension ref="A1:J94"/>
  <sheetViews>
    <sheetView zoomScalePageLayoutView="0" workbookViewId="0" topLeftCell="A1">
      <pane xSplit="8" ySplit="5" topLeftCell="I6" activePane="bottomRight" state="frozen"/>
      <selection pane="topLeft" activeCell="A1" sqref="A1"/>
      <selection pane="topRight" activeCell="I1" sqref="I1"/>
      <selection pane="bottomLeft" activeCell="A6" sqref="A6"/>
      <selection pane="bottomRight" activeCell="I84" sqref="I84"/>
    </sheetView>
  </sheetViews>
  <sheetFormatPr defaultColWidth="9.00390625" defaultRowHeight="16.5"/>
  <cols>
    <col min="1" max="1" width="16.25390625" style="0" customWidth="1"/>
    <col min="2" max="2" width="1.00390625" style="0" customWidth="1"/>
    <col min="3" max="8" width="2.375" style="0" customWidth="1"/>
    <col min="9" max="9" width="33.125" style="0" customWidth="1"/>
    <col min="10" max="10" width="37.00390625" style="0" customWidth="1"/>
  </cols>
  <sheetData>
    <row r="1" spans="1:10" s="123" customFormat="1" ht="27.75" customHeight="1">
      <c r="A1" s="879" t="s">
        <v>998</v>
      </c>
      <c r="B1" s="879"/>
      <c r="C1" s="879"/>
      <c r="D1" s="879"/>
      <c r="E1" s="879"/>
      <c r="F1" s="879"/>
      <c r="G1" s="879"/>
      <c r="H1" s="879"/>
      <c r="I1" s="879"/>
      <c r="J1" s="879"/>
    </row>
    <row r="2" spans="1:10" s="124" customFormat="1" ht="23.25" customHeight="1">
      <c r="A2" s="889" t="s">
        <v>999</v>
      </c>
      <c r="B2" s="820"/>
      <c r="C2" s="820"/>
      <c r="D2" s="820"/>
      <c r="E2" s="820"/>
      <c r="F2" s="820"/>
      <c r="G2" s="820"/>
      <c r="H2" s="820"/>
      <c r="I2" s="820"/>
      <c r="J2" s="820"/>
    </row>
    <row r="3" spans="2:10" s="124" customFormat="1" ht="7.5" customHeight="1">
      <c r="B3" s="894"/>
      <c r="C3" s="894"/>
      <c r="D3" s="894"/>
      <c r="E3" s="894"/>
      <c r="F3" s="894"/>
      <c r="G3" s="894"/>
      <c r="H3" s="894"/>
      <c r="I3" s="894"/>
      <c r="J3" s="894"/>
    </row>
    <row r="4" spans="1:10" ht="16.5">
      <c r="A4" s="893" t="s">
        <v>1000</v>
      </c>
      <c r="C4" s="891" t="s">
        <v>1001</v>
      </c>
      <c r="D4" s="892"/>
      <c r="E4" s="892"/>
      <c r="F4" s="892"/>
      <c r="G4" s="892"/>
      <c r="H4" s="627"/>
      <c r="I4" s="893" t="s">
        <v>1002</v>
      </c>
      <c r="J4" s="893" t="s">
        <v>1003</v>
      </c>
    </row>
    <row r="5" spans="1:10" ht="16.5">
      <c r="A5" s="796"/>
      <c r="B5" s="125"/>
      <c r="C5" s="126">
        <v>1</v>
      </c>
      <c r="D5" s="127">
        <v>2</v>
      </c>
      <c r="E5" s="127">
        <v>3</v>
      </c>
      <c r="F5" s="127">
        <v>4</v>
      </c>
      <c r="G5" s="127">
        <v>5</v>
      </c>
      <c r="H5" s="128">
        <v>6</v>
      </c>
      <c r="I5" s="796"/>
      <c r="J5" s="796"/>
    </row>
    <row r="6" spans="1:10" ht="16.5">
      <c r="A6" s="895" t="s">
        <v>1004</v>
      </c>
      <c r="C6" s="129" t="s">
        <v>645</v>
      </c>
      <c r="D6" s="130">
        <v>1</v>
      </c>
      <c r="E6" s="130">
        <v>0</v>
      </c>
      <c r="F6" s="130">
        <v>0</v>
      </c>
      <c r="G6" s="130">
        <v>0</v>
      </c>
      <c r="H6" s="131">
        <v>0</v>
      </c>
      <c r="I6" s="132" t="s">
        <v>1005</v>
      </c>
      <c r="J6" s="132" t="s">
        <v>637</v>
      </c>
    </row>
    <row r="7" spans="1:10" ht="16.5" customHeight="1">
      <c r="A7" s="895"/>
      <c r="C7" s="133" t="s">
        <v>645</v>
      </c>
      <c r="D7" s="134">
        <v>1</v>
      </c>
      <c r="E7" s="134">
        <v>0</v>
      </c>
      <c r="F7" s="134">
        <v>0</v>
      </c>
      <c r="G7" s="134">
        <v>0</v>
      </c>
      <c r="H7" s="134">
        <v>1</v>
      </c>
      <c r="I7" s="135" t="s">
        <v>626</v>
      </c>
      <c r="J7" s="886" t="s">
        <v>1006</v>
      </c>
    </row>
    <row r="8" spans="1:10" ht="16.5">
      <c r="A8" s="895"/>
      <c r="C8" s="133" t="s">
        <v>645</v>
      </c>
      <c r="D8" s="134">
        <v>1</v>
      </c>
      <c r="E8" s="134">
        <v>0</v>
      </c>
      <c r="F8" s="134">
        <v>0</v>
      </c>
      <c r="G8" s="134">
        <v>0</v>
      </c>
      <c r="H8" s="134">
        <v>2</v>
      </c>
      <c r="I8" s="135" t="s">
        <v>627</v>
      </c>
      <c r="J8" s="887"/>
    </row>
    <row r="9" spans="1:10" ht="16.5">
      <c r="A9" s="895"/>
      <c r="C9" s="133" t="s">
        <v>645</v>
      </c>
      <c r="D9" s="134">
        <v>1</v>
      </c>
      <c r="E9" s="134">
        <v>0</v>
      </c>
      <c r="F9" s="134">
        <v>0</v>
      </c>
      <c r="G9" s="134">
        <v>0</v>
      </c>
      <c r="H9" s="134">
        <v>3</v>
      </c>
      <c r="I9" s="135" t="s">
        <v>628</v>
      </c>
      <c r="J9" s="887"/>
    </row>
    <row r="10" spans="1:10" ht="16.5">
      <c r="A10" s="895"/>
      <c r="C10" s="133" t="s">
        <v>645</v>
      </c>
      <c r="D10" s="134">
        <v>1</v>
      </c>
      <c r="E10" s="134">
        <v>0</v>
      </c>
      <c r="F10" s="134">
        <v>0</v>
      </c>
      <c r="G10" s="134">
        <v>0</v>
      </c>
      <c r="H10" s="134">
        <v>4</v>
      </c>
      <c r="I10" s="135" t="s">
        <v>629</v>
      </c>
      <c r="J10" s="887"/>
    </row>
    <row r="11" spans="1:10" ht="16.5">
      <c r="A11" s="895"/>
      <c r="C11" s="133" t="s">
        <v>645</v>
      </c>
      <c r="D11" s="134">
        <v>1</v>
      </c>
      <c r="E11" s="134">
        <v>0</v>
      </c>
      <c r="F11" s="134">
        <v>0</v>
      </c>
      <c r="G11" s="134">
        <v>0</v>
      </c>
      <c r="H11" s="134">
        <v>5</v>
      </c>
      <c r="I11" s="135" t="s">
        <v>630</v>
      </c>
      <c r="J11" s="887"/>
    </row>
    <row r="12" spans="1:10" ht="16.5">
      <c r="A12" s="895"/>
      <c r="C12" s="133" t="s">
        <v>645</v>
      </c>
      <c r="D12" s="134">
        <v>1</v>
      </c>
      <c r="E12" s="134">
        <v>0</v>
      </c>
      <c r="F12" s="134">
        <v>0</v>
      </c>
      <c r="G12" s="134">
        <v>0</v>
      </c>
      <c r="H12" s="134">
        <v>6</v>
      </c>
      <c r="I12" s="135" t="s">
        <v>754</v>
      </c>
      <c r="J12" s="890"/>
    </row>
    <row r="13" spans="1:10" ht="16.5">
      <c r="A13" s="895"/>
      <c r="C13" s="133" t="s">
        <v>645</v>
      </c>
      <c r="D13" s="134">
        <v>1</v>
      </c>
      <c r="E13" s="134">
        <v>0</v>
      </c>
      <c r="F13" s="134">
        <v>0</v>
      </c>
      <c r="G13" s="134">
        <v>0</v>
      </c>
      <c r="H13" s="134">
        <v>7</v>
      </c>
      <c r="I13" s="135" t="s">
        <v>755</v>
      </c>
      <c r="J13" s="135"/>
    </row>
    <row r="14" spans="1:10" ht="16.5">
      <c r="A14" s="895"/>
      <c r="C14" s="133" t="s">
        <v>645</v>
      </c>
      <c r="D14" s="134">
        <v>1</v>
      </c>
      <c r="E14" s="134">
        <v>0</v>
      </c>
      <c r="F14" s="134">
        <v>0</v>
      </c>
      <c r="G14" s="134">
        <v>0</v>
      </c>
      <c r="H14" s="134">
        <v>8</v>
      </c>
      <c r="I14" s="135" t="s">
        <v>756</v>
      </c>
      <c r="J14" s="135"/>
    </row>
    <row r="15" spans="1:10" ht="16.5">
      <c r="A15" s="895"/>
      <c r="C15" s="133" t="s">
        <v>645</v>
      </c>
      <c r="D15" s="134">
        <v>1</v>
      </c>
      <c r="E15" s="134">
        <v>0</v>
      </c>
      <c r="F15" s="134">
        <v>0</v>
      </c>
      <c r="G15" s="134">
        <v>0</v>
      </c>
      <c r="H15" s="134">
        <v>9</v>
      </c>
      <c r="I15" s="135" t="s">
        <v>757</v>
      </c>
      <c r="J15" s="135"/>
    </row>
    <row r="16" spans="1:10" ht="16.5">
      <c r="A16" s="895"/>
      <c r="C16" s="133" t="s">
        <v>645</v>
      </c>
      <c r="D16" s="134">
        <v>1</v>
      </c>
      <c r="E16" s="134">
        <v>0</v>
      </c>
      <c r="F16" s="134">
        <v>0</v>
      </c>
      <c r="G16" s="134">
        <v>1</v>
      </c>
      <c r="H16" s="134">
        <v>0</v>
      </c>
      <c r="I16" s="135" t="s">
        <v>758</v>
      </c>
      <c r="J16" s="135"/>
    </row>
    <row r="17" spans="1:10" ht="16.5">
      <c r="A17" s="895"/>
      <c r="C17" s="133" t="s">
        <v>645</v>
      </c>
      <c r="D17" s="134">
        <v>1</v>
      </c>
      <c r="E17" s="134">
        <v>0</v>
      </c>
      <c r="F17" s="134">
        <v>0</v>
      </c>
      <c r="G17" s="134">
        <v>1</v>
      </c>
      <c r="H17" s="134">
        <v>1</v>
      </c>
      <c r="I17" s="135" t="s">
        <v>759</v>
      </c>
      <c r="J17" s="135"/>
    </row>
    <row r="18" spans="1:10" ht="16.5">
      <c r="A18" s="895"/>
      <c r="C18" s="133" t="s">
        <v>645</v>
      </c>
      <c r="D18" s="134">
        <v>1</v>
      </c>
      <c r="E18" s="134">
        <v>0</v>
      </c>
      <c r="F18" s="134">
        <v>0</v>
      </c>
      <c r="G18" s="134">
        <v>1</v>
      </c>
      <c r="H18" s="134">
        <v>2</v>
      </c>
      <c r="I18" s="135" t="s">
        <v>760</v>
      </c>
      <c r="J18" s="135"/>
    </row>
    <row r="19" spans="1:10" ht="16.5">
      <c r="A19" s="895"/>
      <c r="C19" s="133" t="s">
        <v>645</v>
      </c>
      <c r="D19" s="134">
        <v>1</v>
      </c>
      <c r="E19" s="134">
        <v>0</v>
      </c>
      <c r="F19" s="134">
        <v>0</v>
      </c>
      <c r="G19" s="134">
        <v>1</v>
      </c>
      <c r="H19" s="134">
        <v>3</v>
      </c>
      <c r="I19" s="135" t="s">
        <v>761</v>
      </c>
      <c r="J19" s="135"/>
    </row>
    <row r="20" spans="1:10" ht="16.5">
      <c r="A20" s="895"/>
      <c r="C20" s="133" t="s">
        <v>645</v>
      </c>
      <c r="D20" s="134">
        <v>1</v>
      </c>
      <c r="E20" s="134">
        <v>0</v>
      </c>
      <c r="F20" s="134">
        <v>0</v>
      </c>
      <c r="G20" s="134">
        <v>1</v>
      </c>
      <c r="H20" s="134">
        <v>4</v>
      </c>
      <c r="I20" s="135" t="s">
        <v>762</v>
      </c>
      <c r="J20" s="135"/>
    </row>
    <row r="21" spans="1:10" ht="16.5">
      <c r="A21" s="895"/>
      <c r="C21" s="133" t="s">
        <v>645</v>
      </c>
      <c r="D21" s="134">
        <v>1</v>
      </c>
      <c r="E21" s="134">
        <v>0</v>
      </c>
      <c r="F21" s="134">
        <v>0</v>
      </c>
      <c r="G21" s="134">
        <v>1</v>
      </c>
      <c r="H21" s="134">
        <v>5</v>
      </c>
      <c r="I21" s="135" t="s">
        <v>763</v>
      </c>
      <c r="J21" s="135"/>
    </row>
    <row r="22" spans="1:10" ht="16.5">
      <c r="A22" s="895"/>
      <c r="C22" s="133" t="s">
        <v>645</v>
      </c>
      <c r="D22" s="134">
        <v>1</v>
      </c>
      <c r="E22" s="134">
        <v>0</v>
      </c>
      <c r="F22" s="134">
        <v>0</v>
      </c>
      <c r="G22" s="134">
        <v>1</v>
      </c>
      <c r="H22" s="134">
        <v>6</v>
      </c>
      <c r="I22" s="135" t="s">
        <v>764</v>
      </c>
      <c r="J22" s="135"/>
    </row>
    <row r="23" spans="1:10" ht="16.5">
      <c r="A23" s="895"/>
      <c r="C23" s="133" t="s">
        <v>645</v>
      </c>
      <c r="D23" s="134">
        <v>1</v>
      </c>
      <c r="E23" s="134">
        <v>0</v>
      </c>
      <c r="F23" s="134">
        <v>0</v>
      </c>
      <c r="G23" s="134">
        <v>1</v>
      </c>
      <c r="H23" s="134">
        <v>7</v>
      </c>
      <c r="I23" s="135" t="s">
        <v>765</v>
      </c>
      <c r="J23" s="135"/>
    </row>
    <row r="24" spans="1:10" ht="16.5">
      <c r="A24" s="895"/>
      <c r="C24" s="133" t="s">
        <v>645</v>
      </c>
      <c r="D24" s="134">
        <v>1</v>
      </c>
      <c r="E24" s="134">
        <v>0</v>
      </c>
      <c r="F24" s="134">
        <v>0</v>
      </c>
      <c r="G24" s="134">
        <v>1</v>
      </c>
      <c r="H24" s="134">
        <v>8</v>
      </c>
      <c r="I24" s="135"/>
      <c r="J24" s="136"/>
    </row>
    <row r="25" spans="1:10" ht="16.5">
      <c r="A25" s="895"/>
      <c r="C25" s="133" t="s">
        <v>645</v>
      </c>
      <c r="D25" s="134">
        <v>1</v>
      </c>
      <c r="E25" s="134">
        <v>0</v>
      </c>
      <c r="F25" s="134">
        <v>0</v>
      </c>
      <c r="G25" s="134">
        <v>1</v>
      </c>
      <c r="H25" s="134">
        <v>9</v>
      </c>
      <c r="I25" s="135"/>
      <c r="J25" s="880"/>
    </row>
    <row r="26" spans="1:10" ht="16.5">
      <c r="A26" s="895"/>
      <c r="C26" s="133" t="s">
        <v>645</v>
      </c>
      <c r="D26" s="134">
        <v>1</v>
      </c>
      <c r="E26" s="134">
        <v>0</v>
      </c>
      <c r="F26" s="134">
        <v>0</v>
      </c>
      <c r="G26" s="134">
        <v>2</v>
      </c>
      <c r="H26" s="134">
        <v>0</v>
      </c>
      <c r="I26" s="135"/>
      <c r="J26" s="881"/>
    </row>
    <row r="27" spans="1:10" ht="16.5">
      <c r="A27" s="895"/>
      <c r="C27" s="133" t="s">
        <v>645</v>
      </c>
      <c r="D27" s="134">
        <v>1</v>
      </c>
      <c r="E27" s="134">
        <v>0</v>
      </c>
      <c r="F27" s="134">
        <v>0</v>
      </c>
      <c r="G27" s="134">
        <v>2</v>
      </c>
      <c r="H27" s="134">
        <v>1</v>
      </c>
      <c r="I27" s="137"/>
      <c r="J27" s="881"/>
    </row>
    <row r="28" spans="1:10" ht="16.5">
      <c r="A28" s="895"/>
      <c r="C28" s="133" t="s">
        <v>645</v>
      </c>
      <c r="D28" s="134">
        <v>1</v>
      </c>
      <c r="E28" s="134">
        <v>0</v>
      </c>
      <c r="F28">
        <v>0</v>
      </c>
      <c r="G28" s="134">
        <v>2</v>
      </c>
      <c r="H28" s="134">
        <v>2</v>
      </c>
      <c r="J28" s="881"/>
    </row>
    <row r="29" spans="1:10" ht="16.5">
      <c r="A29" s="895"/>
      <c r="C29" s="133"/>
      <c r="D29" s="134"/>
      <c r="E29" s="134"/>
      <c r="F29" s="134"/>
      <c r="G29" s="134"/>
      <c r="H29" s="137"/>
      <c r="I29" s="135"/>
      <c r="J29" s="135"/>
    </row>
    <row r="30" ht="9.75" customHeight="1"/>
    <row r="31" spans="1:10" ht="33">
      <c r="A31" s="880" t="s">
        <v>1004</v>
      </c>
      <c r="B31" s="138"/>
      <c r="C31" s="176" t="s">
        <v>645</v>
      </c>
      <c r="D31" s="177">
        <v>2</v>
      </c>
      <c r="E31" s="177">
        <v>0</v>
      </c>
      <c r="F31" s="177">
        <v>0</v>
      </c>
      <c r="G31" s="177">
        <v>0</v>
      </c>
      <c r="H31" s="178">
        <v>0</v>
      </c>
      <c r="I31" s="179" t="s">
        <v>1007</v>
      </c>
      <c r="J31" s="180" t="s">
        <v>1008</v>
      </c>
    </row>
    <row r="32" spans="1:10" ht="16.5">
      <c r="A32" s="881"/>
      <c r="C32" s="133" t="s">
        <v>645</v>
      </c>
      <c r="D32" s="134">
        <v>2</v>
      </c>
      <c r="E32" s="134">
        <v>0</v>
      </c>
      <c r="F32" s="134">
        <v>0</v>
      </c>
      <c r="G32" s="134">
        <v>0</v>
      </c>
      <c r="H32" s="137">
        <v>1</v>
      </c>
      <c r="I32" s="135" t="s">
        <v>1009</v>
      </c>
      <c r="J32" s="135" t="s">
        <v>1010</v>
      </c>
    </row>
    <row r="33" spans="1:10" ht="16.5">
      <c r="A33" s="881"/>
      <c r="C33" s="133" t="s">
        <v>645</v>
      </c>
      <c r="D33" s="134">
        <v>2</v>
      </c>
      <c r="E33" s="134">
        <v>0</v>
      </c>
      <c r="F33" s="134">
        <v>0</v>
      </c>
      <c r="G33" s="134">
        <v>0</v>
      </c>
      <c r="H33" s="137">
        <v>2</v>
      </c>
      <c r="J33" s="135"/>
    </row>
    <row r="34" spans="1:10" ht="16.5">
      <c r="A34" s="881"/>
      <c r="C34" s="133" t="s">
        <v>645</v>
      </c>
      <c r="D34" s="134">
        <v>2</v>
      </c>
      <c r="E34" s="134">
        <v>0</v>
      </c>
      <c r="F34" s="134">
        <v>0</v>
      </c>
      <c r="G34" s="134">
        <v>0</v>
      </c>
      <c r="H34" s="137">
        <v>3</v>
      </c>
      <c r="I34" s="135" t="s">
        <v>1011</v>
      </c>
      <c r="J34" s="135"/>
    </row>
    <row r="35" spans="1:10" ht="16.5">
      <c r="A35" s="881"/>
      <c r="C35" s="133" t="s">
        <v>645</v>
      </c>
      <c r="D35" s="134">
        <v>2</v>
      </c>
      <c r="E35" s="134">
        <v>0</v>
      </c>
      <c r="F35" s="134">
        <v>0</v>
      </c>
      <c r="G35" s="134">
        <v>0</v>
      </c>
      <c r="H35" s="137">
        <v>4</v>
      </c>
      <c r="I35" s="135"/>
      <c r="J35" s="135"/>
    </row>
    <row r="36" spans="1:10" ht="16.5">
      <c r="A36" s="881"/>
      <c r="C36" s="133" t="s">
        <v>645</v>
      </c>
      <c r="D36" s="134">
        <v>2</v>
      </c>
      <c r="E36" s="134">
        <v>0</v>
      </c>
      <c r="F36" s="134">
        <v>0</v>
      </c>
      <c r="G36" s="134">
        <v>0</v>
      </c>
      <c r="H36" s="137">
        <v>5</v>
      </c>
      <c r="I36" s="135"/>
      <c r="J36" s="135"/>
    </row>
    <row r="37" spans="1:10" ht="16.5">
      <c r="A37" s="881"/>
      <c r="C37" s="133" t="s">
        <v>645</v>
      </c>
      <c r="D37" s="134">
        <v>2</v>
      </c>
      <c r="E37" s="134">
        <v>0</v>
      </c>
      <c r="F37" s="134">
        <v>0</v>
      </c>
      <c r="G37" s="134">
        <v>0</v>
      </c>
      <c r="H37" s="137">
        <v>6</v>
      </c>
      <c r="I37" s="135" t="s">
        <v>1012</v>
      </c>
      <c r="J37" s="135"/>
    </row>
    <row r="38" spans="1:10" ht="16.5">
      <c r="A38" s="881"/>
      <c r="C38" s="133"/>
      <c r="D38" s="134"/>
      <c r="E38" s="134"/>
      <c r="F38" s="134"/>
      <c r="G38" s="134"/>
      <c r="H38" s="137"/>
      <c r="I38" s="135"/>
      <c r="J38" s="135"/>
    </row>
    <row r="39" spans="1:10" ht="16.5">
      <c r="A39" s="881"/>
      <c r="C39" s="133"/>
      <c r="D39" s="134"/>
      <c r="E39" s="134"/>
      <c r="F39" s="134"/>
      <c r="G39" s="134"/>
      <c r="H39" s="137"/>
      <c r="I39" s="135"/>
      <c r="J39" s="135"/>
    </row>
    <row r="40" spans="1:10" ht="16.5">
      <c r="A40" s="882"/>
      <c r="C40" s="133"/>
      <c r="D40" s="134"/>
      <c r="E40" s="134"/>
      <c r="F40" s="134"/>
      <c r="G40" s="134"/>
      <c r="H40" s="137"/>
      <c r="I40" s="135"/>
      <c r="J40" s="135"/>
    </row>
    <row r="41" ht="18" customHeight="1"/>
    <row r="42" spans="1:10" ht="16.5">
      <c r="A42" s="880" t="s">
        <v>1013</v>
      </c>
      <c r="B42" s="138"/>
      <c r="C42" s="139" t="s">
        <v>645</v>
      </c>
      <c r="D42" s="140">
        <v>3</v>
      </c>
      <c r="E42" s="140">
        <v>0</v>
      </c>
      <c r="F42" s="140">
        <v>0</v>
      </c>
      <c r="G42" s="140">
        <v>0</v>
      </c>
      <c r="H42" s="141">
        <v>0</v>
      </c>
      <c r="I42" s="142" t="s">
        <v>632</v>
      </c>
      <c r="J42" s="180" t="s">
        <v>1014</v>
      </c>
    </row>
    <row r="43" spans="1:10" ht="16.5">
      <c r="A43" s="881"/>
      <c r="C43" s="133"/>
      <c r="D43" s="134"/>
      <c r="E43" s="134"/>
      <c r="F43" s="134"/>
      <c r="G43" s="134"/>
      <c r="H43" s="137"/>
      <c r="I43" s="135"/>
      <c r="J43" s="886" t="s">
        <v>1015</v>
      </c>
    </row>
    <row r="44" spans="1:10" ht="16.5">
      <c r="A44" s="881"/>
      <c r="C44" s="133"/>
      <c r="D44" s="134"/>
      <c r="E44" s="134"/>
      <c r="F44" s="134"/>
      <c r="G44" s="134"/>
      <c r="H44" s="137"/>
      <c r="I44" s="135"/>
      <c r="J44" s="887"/>
    </row>
    <row r="45" spans="1:10" ht="16.5">
      <c r="A45" s="881"/>
      <c r="C45" s="133"/>
      <c r="D45" s="134"/>
      <c r="E45" s="134"/>
      <c r="F45" s="134"/>
      <c r="G45" s="134"/>
      <c r="H45" s="137"/>
      <c r="I45" s="135"/>
      <c r="J45" s="887"/>
    </row>
    <row r="46" spans="1:10" ht="16.5">
      <c r="A46" s="881"/>
      <c r="C46" s="133"/>
      <c r="D46" s="134"/>
      <c r="E46" s="134"/>
      <c r="F46" s="134"/>
      <c r="G46" s="134"/>
      <c r="H46" s="137"/>
      <c r="I46" s="135"/>
      <c r="J46" s="887"/>
    </row>
    <row r="47" spans="1:10" ht="16.5">
      <c r="A47" s="882"/>
      <c r="C47" s="133"/>
      <c r="D47" s="134"/>
      <c r="E47" s="134"/>
      <c r="F47" s="134"/>
      <c r="G47" s="134"/>
      <c r="H47" s="137"/>
      <c r="I47" s="135"/>
      <c r="J47" s="888"/>
    </row>
    <row r="49" spans="1:10" ht="16.5">
      <c r="A49" s="880" t="s">
        <v>1013</v>
      </c>
      <c r="B49" s="138"/>
      <c r="C49" s="129" t="s">
        <v>645</v>
      </c>
      <c r="D49" s="130">
        <v>4</v>
      </c>
      <c r="E49" s="130">
        <v>0</v>
      </c>
      <c r="F49" s="130">
        <v>0</v>
      </c>
      <c r="G49" s="130">
        <v>0</v>
      </c>
      <c r="H49" s="131">
        <v>0</v>
      </c>
      <c r="I49" s="132" t="s">
        <v>1016</v>
      </c>
      <c r="J49" s="132" t="s">
        <v>637</v>
      </c>
    </row>
    <row r="50" spans="1:10" ht="16.5">
      <c r="A50" s="881"/>
      <c r="C50" s="133"/>
      <c r="D50" s="134"/>
      <c r="E50" s="134"/>
      <c r="F50" s="134"/>
      <c r="G50" s="134"/>
      <c r="H50" s="137"/>
      <c r="I50" s="135"/>
      <c r="J50" s="886" t="s">
        <v>1017</v>
      </c>
    </row>
    <row r="51" spans="1:10" ht="16.5">
      <c r="A51" s="881"/>
      <c r="C51" s="133"/>
      <c r="D51" s="134"/>
      <c r="E51" s="134"/>
      <c r="F51" s="134"/>
      <c r="G51" s="134"/>
      <c r="H51" s="137"/>
      <c r="I51" s="135"/>
      <c r="J51" s="887"/>
    </row>
    <row r="52" spans="1:10" ht="16.5">
      <c r="A52" s="881"/>
      <c r="C52" s="133"/>
      <c r="D52" s="134"/>
      <c r="E52" s="134"/>
      <c r="F52" s="134"/>
      <c r="G52" s="134"/>
      <c r="H52" s="137"/>
      <c r="I52" s="135"/>
      <c r="J52" s="887"/>
    </row>
    <row r="53" spans="1:10" ht="16.5">
      <c r="A53" s="881"/>
      <c r="C53" s="133"/>
      <c r="D53" s="134"/>
      <c r="E53" s="134"/>
      <c r="F53" s="134"/>
      <c r="G53" s="134"/>
      <c r="H53" s="137"/>
      <c r="I53" s="135"/>
      <c r="J53" s="887"/>
    </row>
    <row r="54" spans="1:10" ht="16.5">
      <c r="A54" s="882"/>
      <c r="C54" s="133"/>
      <c r="D54" s="134"/>
      <c r="E54" s="134"/>
      <c r="F54" s="134"/>
      <c r="G54" s="134"/>
      <c r="H54" s="137"/>
      <c r="I54" s="135"/>
      <c r="J54" s="890"/>
    </row>
    <row r="56" spans="1:10" ht="16.5">
      <c r="A56" s="880" t="s">
        <v>1013</v>
      </c>
      <c r="B56" s="138"/>
      <c r="C56" s="129" t="s">
        <v>645</v>
      </c>
      <c r="D56" s="130">
        <v>5</v>
      </c>
      <c r="E56" s="130">
        <v>0</v>
      </c>
      <c r="F56" s="130">
        <v>0</v>
      </c>
      <c r="G56" s="130">
        <v>0</v>
      </c>
      <c r="H56" s="131">
        <v>0</v>
      </c>
      <c r="I56" s="132" t="s">
        <v>634</v>
      </c>
      <c r="J56" s="132" t="s">
        <v>637</v>
      </c>
    </row>
    <row r="57" spans="1:10" ht="16.5">
      <c r="A57" s="881"/>
      <c r="C57" s="129" t="s">
        <v>645</v>
      </c>
      <c r="D57" s="130">
        <v>5</v>
      </c>
      <c r="E57" s="130">
        <v>1</v>
      </c>
      <c r="F57" s="130">
        <v>0</v>
      </c>
      <c r="G57" s="130">
        <v>0</v>
      </c>
      <c r="H57" s="131">
        <v>0</v>
      </c>
      <c r="I57" s="132" t="s">
        <v>1018</v>
      </c>
      <c r="J57" s="132" t="s">
        <v>997</v>
      </c>
    </row>
    <row r="58" spans="1:10" ht="16.5">
      <c r="A58" s="881"/>
      <c r="C58" s="133" t="s">
        <v>645</v>
      </c>
      <c r="D58" s="134">
        <v>5</v>
      </c>
      <c r="E58" s="134">
        <v>1</v>
      </c>
      <c r="F58" s="134">
        <v>0</v>
      </c>
      <c r="G58" s="134">
        <v>0</v>
      </c>
      <c r="H58" s="137">
        <v>1</v>
      </c>
      <c r="I58" s="135" t="s">
        <v>633</v>
      </c>
      <c r="J58" s="135" t="s">
        <v>1019</v>
      </c>
    </row>
    <row r="59" spans="1:10" ht="16.5">
      <c r="A59" s="881"/>
      <c r="C59" s="139" t="s">
        <v>645</v>
      </c>
      <c r="D59" s="140">
        <v>5</v>
      </c>
      <c r="E59" s="140">
        <v>2</v>
      </c>
      <c r="F59" s="140">
        <v>0</v>
      </c>
      <c r="G59" s="140">
        <v>0</v>
      </c>
      <c r="H59" s="141">
        <v>0</v>
      </c>
      <c r="I59" s="142"/>
      <c r="J59" s="142" t="s">
        <v>1020</v>
      </c>
    </row>
    <row r="60" spans="1:10" ht="16.5">
      <c r="A60" s="881"/>
      <c r="C60" s="133" t="s">
        <v>645</v>
      </c>
      <c r="D60" s="134">
        <v>5</v>
      </c>
      <c r="E60" s="134">
        <v>2</v>
      </c>
      <c r="F60" s="134">
        <v>0</v>
      </c>
      <c r="G60" s="134">
        <v>0</v>
      </c>
      <c r="H60" s="137">
        <v>1</v>
      </c>
      <c r="I60" s="135"/>
      <c r="J60" s="135" t="s">
        <v>1021</v>
      </c>
    </row>
    <row r="61" spans="1:10" ht="16.5">
      <c r="A61" s="882"/>
      <c r="C61" s="143"/>
      <c r="D61" s="144"/>
      <c r="E61" s="144"/>
      <c r="F61" s="144"/>
      <c r="G61" s="144"/>
      <c r="H61" s="145"/>
      <c r="I61" s="146"/>
      <c r="J61" s="147"/>
    </row>
    <row r="63" spans="1:10" ht="16.5">
      <c r="A63" s="883" t="s">
        <v>1013</v>
      </c>
      <c r="B63" s="148"/>
      <c r="C63" s="129" t="s">
        <v>645</v>
      </c>
      <c r="D63" s="130">
        <v>6</v>
      </c>
      <c r="E63" s="130">
        <v>0</v>
      </c>
      <c r="F63" s="130">
        <v>0</v>
      </c>
      <c r="G63" s="130">
        <v>0</v>
      </c>
      <c r="H63" s="131">
        <v>0</v>
      </c>
      <c r="I63" s="132" t="s">
        <v>635</v>
      </c>
      <c r="J63" s="132" t="s">
        <v>637</v>
      </c>
    </row>
    <row r="64" spans="1:10" ht="16.5">
      <c r="A64" s="884"/>
      <c r="B64" s="149"/>
      <c r="C64" s="133"/>
      <c r="D64" s="134"/>
      <c r="E64" s="134"/>
      <c r="F64" s="134"/>
      <c r="G64" s="134"/>
      <c r="H64" s="137"/>
      <c r="I64" s="135"/>
      <c r="J64" s="885" t="s">
        <v>1022</v>
      </c>
    </row>
    <row r="65" spans="1:10" ht="16.5">
      <c r="A65" s="884"/>
      <c r="B65" s="149"/>
      <c r="C65" s="133"/>
      <c r="D65" s="134"/>
      <c r="E65" s="134"/>
      <c r="F65" s="134"/>
      <c r="G65" s="134"/>
      <c r="H65" s="137"/>
      <c r="I65" s="135"/>
      <c r="J65" s="885"/>
    </row>
    <row r="66" spans="1:10" ht="16.5">
      <c r="A66" s="884"/>
      <c r="B66" s="149"/>
      <c r="C66" s="133"/>
      <c r="D66" s="134"/>
      <c r="E66" s="134"/>
      <c r="F66" s="134"/>
      <c r="G66" s="134"/>
      <c r="H66" s="137"/>
      <c r="I66" s="135"/>
      <c r="J66" s="885"/>
    </row>
    <row r="67" spans="1:10" ht="16.5">
      <c r="A67" s="884"/>
      <c r="B67" s="149"/>
      <c r="C67" s="133"/>
      <c r="D67" s="134"/>
      <c r="E67" s="134"/>
      <c r="F67" s="134"/>
      <c r="G67" s="134"/>
      <c r="H67" s="137"/>
      <c r="I67" s="135"/>
      <c r="J67" s="885"/>
    </row>
    <row r="68" spans="1:10" s="124" customFormat="1" ht="16.5">
      <c r="A68" s="150"/>
      <c r="C68" s="134"/>
      <c r="D68" s="134"/>
      <c r="E68" s="134"/>
      <c r="J68" s="151"/>
    </row>
    <row r="70" spans="1:10" ht="15.75">
      <c r="A70" s="880" t="s">
        <v>1023</v>
      </c>
      <c r="B70" s="138"/>
      <c r="C70" s="129" t="s">
        <v>647</v>
      </c>
      <c r="D70" s="130">
        <v>0</v>
      </c>
      <c r="E70" s="130">
        <v>0</v>
      </c>
      <c r="F70" s="130">
        <v>0</v>
      </c>
      <c r="G70" s="130">
        <v>0</v>
      </c>
      <c r="H70" s="131">
        <v>0</v>
      </c>
      <c r="I70" s="132" t="s">
        <v>646</v>
      </c>
      <c r="J70" s="132"/>
    </row>
    <row r="71" spans="1:10" ht="15.75">
      <c r="A71" s="881"/>
      <c r="C71" s="139" t="s">
        <v>647</v>
      </c>
      <c r="D71" s="140">
        <v>1</v>
      </c>
      <c r="E71" s="140">
        <v>0</v>
      </c>
      <c r="F71" s="140">
        <v>0</v>
      </c>
      <c r="G71" s="140">
        <v>0</v>
      </c>
      <c r="H71" s="141">
        <v>0</v>
      </c>
      <c r="I71" s="142" t="s">
        <v>1024</v>
      </c>
      <c r="J71" s="142"/>
    </row>
    <row r="72" spans="1:10" ht="15.75">
      <c r="A72" s="881"/>
      <c r="C72" s="133" t="s">
        <v>647</v>
      </c>
      <c r="D72" s="134">
        <v>1</v>
      </c>
      <c r="E72" s="134">
        <v>0</v>
      </c>
      <c r="F72" s="134">
        <v>0</v>
      </c>
      <c r="G72" s="134">
        <v>0</v>
      </c>
      <c r="H72" s="137">
        <v>1</v>
      </c>
      <c r="I72" s="135" t="s">
        <v>1025</v>
      </c>
      <c r="J72" s="135" t="s">
        <v>1026</v>
      </c>
    </row>
    <row r="73" spans="1:10" ht="15.75">
      <c r="A73" s="881"/>
      <c r="C73" s="139" t="s">
        <v>647</v>
      </c>
      <c r="D73" s="140">
        <v>2</v>
      </c>
      <c r="E73" s="140">
        <v>0</v>
      </c>
      <c r="F73" s="140">
        <v>0</v>
      </c>
      <c r="G73" s="140">
        <v>0</v>
      </c>
      <c r="H73" s="141">
        <v>0</v>
      </c>
      <c r="I73" s="142" t="s">
        <v>1027</v>
      </c>
      <c r="J73" s="142"/>
    </row>
    <row r="74" spans="1:10" ht="15.75">
      <c r="A74" s="881"/>
      <c r="C74" s="133" t="s">
        <v>647</v>
      </c>
      <c r="D74" s="134">
        <v>2</v>
      </c>
      <c r="E74" s="134">
        <v>0</v>
      </c>
      <c r="F74" s="134">
        <v>0</v>
      </c>
      <c r="G74" s="134">
        <v>0</v>
      </c>
      <c r="H74" s="137">
        <v>1</v>
      </c>
      <c r="I74" s="135" t="s">
        <v>1028</v>
      </c>
      <c r="J74" s="135" t="s">
        <v>1029</v>
      </c>
    </row>
    <row r="75" spans="1:10" ht="15.75">
      <c r="A75" s="881"/>
      <c r="C75" s="139" t="s">
        <v>647</v>
      </c>
      <c r="D75" s="140">
        <v>3</v>
      </c>
      <c r="E75" s="140">
        <v>0</v>
      </c>
      <c r="F75" s="140">
        <v>0</v>
      </c>
      <c r="G75" s="140">
        <v>0</v>
      </c>
      <c r="H75" s="141">
        <v>0</v>
      </c>
      <c r="I75" s="142" t="s">
        <v>1030</v>
      </c>
      <c r="J75" s="142"/>
    </row>
    <row r="76" spans="1:10" ht="15.75">
      <c r="A76" s="881"/>
      <c r="C76" s="133" t="s">
        <v>647</v>
      </c>
      <c r="D76" s="134">
        <v>3</v>
      </c>
      <c r="E76" s="134">
        <v>0</v>
      </c>
      <c r="F76" s="134">
        <v>0</v>
      </c>
      <c r="G76" s="134">
        <v>0</v>
      </c>
      <c r="H76" s="137">
        <v>1</v>
      </c>
      <c r="I76" s="135" t="s">
        <v>1031</v>
      </c>
      <c r="J76" s="135" t="s">
        <v>1032</v>
      </c>
    </row>
    <row r="77" spans="1:10" ht="15.75">
      <c r="A77" s="881"/>
      <c r="C77" s="139" t="s">
        <v>647</v>
      </c>
      <c r="D77" s="140">
        <v>4</v>
      </c>
      <c r="E77" s="140">
        <v>0</v>
      </c>
      <c r="F77" s="140">
        <v>0</v>
      </c>
      <c r="G77" s="140">
        <v>0</v>
      </c>
      <c r="H77" s="141">
        <v>0</v>
      </c>
      <c r="I77" s="142" t="s">
        <v>1033</v>
      </c>
      <c r="J77" s="142"/>
    </row>
    <row r="78" spans="1:10" ht="15.75">
      <c r="A78" s="881"/>
      <c r="C78" s="133" t="s">
        <v>647</v>
      </c>
      <c r="D78" s="134">
        <v>4</v>
      </c>
      <c r="E78" s="134">
        <v>0</v>
      </c>
      <c r="F78" s="134">
        <v>0</v>
      </c>
      <c r="G78" s="134">
        <v>0</v>
      </c>
      <c r="H78" s="137">
        <v>1</v>
      </c>
      <c r="I78" s="135" t="s">
        <v>638</v>
      </c>
      <c r="J78" s="135" t="s">
        <v>1034</v>
      </c>
    </row>
    <row r="79" spans="1:10" ht="15.75">
      <c r="A79" s="881"/>
      <c r="C79" s="139" t="s">
        <v>647</v>
      </c>
      <c r="D79" s="140">
        <v>5</v>
      </c>
      <c r="E79" s="140">
        <v>0</v>
      </c>
      <c r="F79" s="140">
        <v>0</v>
      </c>
      <c r="G79" s="140">
        <v>0</v>
      </c>
      <c r="H79" s="141">
        <v>0</v>
      </c>
      <c r="I79" s="142" t="s">
        <v>1035</v>
      </c>
      <c r="J79" s="142"/>
    </row>
    <row r="80" spans="1:10" ht="15.75">
      <c r="A80" s="882"/>
      <c r="C80" s="133" t="s">
        <v>647</v>
      </c>
      <c r="D80" s="134">
        <v>5</v>
      </c>
      <c r="E80" s="134">
        <v>0</v>
      </c>
      <c r="F80" s="134">
        <v>0</v>
      </c>
      <c r="G80" s="134">
        <v>0</v>
      </c>
      <c r="H80" s="137">
        <v>1</v>
      </c>
      <c r="I80" s="135" t="s">
        <v>639</v>
      </c>
      <c r="J80" s="135" t="s">
        <v>1036</v>
      </c>
    </row>
    <row r="81" spans="1:10" ht="15.75">
      <c r="A81" s="174"/>
      <c r="C81" s="124"/>
      <c r="D81" s="124"/>
      <c r="E81" s="124"/>
      <c r="F81" s="124"/>
      <c r="G81" s="124"/>
      <c r="H81" s="124"/>
      <c r="I81" s="124"/>
      <c r="J81" s="124"/>
    </row>
    <row r="82" spans="1:10" ht="15.75">
      <c r="A82" s="880" t="s">
        <v>1037</v>
      </c>
      <c r="C82" s="181" t="s">
        <v>1038</v>
      </c>
      <c r="D82" s="181">
        <v>0</v>
      </c>
      <c r="E82" s="181">
        <v>0</v>
      </c>
      <c r="F82" s="181">
        <v>0</v>
      </c>
      <c r="G82" s="181">
        <v>0</v>
      </c>
      <c r="H82" s="181">
        <v>0</v>
      </c>
      <c r="I82" s="181" t="s">
        <v>1039</v>
      </c>
      <c r="J82" s="181"/>
    </row>
    <row r="83" spans="1:10" ht="15.75">
      <c r="A83" s="881"/>
      <c r="C83" s="146" t="s">
        <v>1038</v>
      </c>
      <c r="D83" s="146">
        <v>0</v>
      </c>
      <c r="E83" s="146">
        <v>0</v>
      </c>
      <c r="F83" s="146">
        <v>0</v>
      </c>
      <c r="G83" s="146">
        <v>0</v>
      </c>
      <c r="H83" s="146">
        <v>1</v>
      </c>
      <c r="I83" s="135" t="s">
        <v>1040</v>
      </c>
      <c r="J83" s="135"/>
    </row>
    <row r="84" spans="1:10" ht="15.75">
      <c r="A84" s="881"/>
      <c r="C84" s="124"/>
      <c r="D84" s="124"/>
      <c r="E84" s="124"/>
      <c r="F84" s="124"/>
      <c r="G84" s="124"/>
      <c r="H84" s="124"/>
      <c r="I84" s="124"/>
      <c r="J84" s="124"/>
    </row>
    <row r="85" spans="1:10" ht="15.75">
      <c r="A85" s="881"/>
      <c r="C85" s="124"/>
      <c r="D85" s="124"/>
      <c r="E85" s="124"/>
      <c r="F85" s="124"/>
      <c r="G85" s="124"/>
      <c r="H85" s="124"/>
      <c r="I85" s="124"/>
      <c r="J85" s="124"/>
    </row>
    <row r="86" spans="1:10" ht="15.75">
      <c r="A86" s="881"/>
      <c r="C86" s="124"/>
      <c r="D86" s="124"/>
      <c r="E86" s="124"/>
      <c r="F86" s="124"/>
      <c r="G86" s="124"/>
      <c r="H86" s="124"/>
      <c r="I86" s="124"/>
      <c r="J86" s="124"/>
    </row>
    <row r="87" spans="1:10" ht="15.75">
      <c r="A87" s="882"/>
      <c r="C87" s="124"/>
      <c r="D87" s="124"/>
      <c r="E87" s="124"/>
      <c r="F87" s="124"/>
      <c r="G87" s="124"/>
      <c r="H87" s="124"/>
      <c r="I87" s="124"/>
      <c r="J87" s="124"/>
    </row>
    <row r="89" spans="1:10" ht="15.75">
      <c r="A89" s="880" t="s">
        <v>1041</v>
      </c>
      <c r="B89" s="138"/>
      <c r="C89" s="129" t="s">
        <v>644</v>
      </c>
      <c r="D89" s="130">
        <v>0</v>
      </c>
      <c r="E89" s="130">
        <v>0</v>
      </c>
      <c r="F89" s="130">
        <v>0</v>
      </c>
      <c r="G89" s="130">
        <v>0</v>
      </c>
      <c r="H89" s="131">
        <v>0</v>
      </c>
      <c r="I89" s="132" t="s">
        <v>643</v>
      </c>
      <c r="J89" s="132"/>
    </row>
    <row r="90" spans="1:10" ht="15.75">
      <c r="A90" s="881"/>
      <c r="C90" s="139" t="s">
        <v>644</v>
      </c>
      <c r="D90" s="140">
        <v>1</v>
      </c>
      <c r="E90" s="140">
        <v>0</v>
      </c>
      <c r="F90" s="140">
        <v>0</v>
      </c>
      <c r="G90" s="140">
        <v>0</v>
      </c>
      <c r="H90" s="141">
        <v>0</v>
      </c>
      <c r="I90" s="142" t="s">
        <v>636</v>
      </c>
      <c r="J90" s="142"/>
    </row>
    <row r="91" spans="1:10" ht="15.75">
      <c r="A91" s="881"/>
      <c r="C91" s="133"/>
      <c r="D91" s="134"/>
      <c r="E91" s="134"/>
      <c r="F91" s="134"/>
      <c r="G91" s="134"/>
      <c r="H91" s="137"/>
      <c r="I91" s="135"/>
      <c r="J91" s="135" t="s">
        <v>1042</v>
      </c>
    </row>
    <row r="92" spans="1:10" ht="15.75">
      <c r="A92" s="881"/>
      <c r="C92" s="139" t="s">
        <v>644</v>
      </c>
      <c r="D92" s="140">
        <v>2</v>
      </c>
      <c r="E92" s="140">
        <v>0</v>
      </c>
      <c r="F92" s="140">
        <v>0</v>
      </c>
      <c r="G92" s="140">
        <v>0</v>
      </c>
      <c r="H92" s="141">
        <v>0</v>
      </c>
      <c r="I92" s="142" t="s">
        <v>640</v>
      </c>
      <c r="J92" s="142"/>
    </row>
    <row r="93" spans="1:10" ht="15.75">
      <c r="A93" s="881"/>
      <c r="C93" s="133"/>
      <c r="D93" s="134"/>
      <c r="E93" s="134"/>
      <c r="F93" s="134"/>
      <c r="G93" s="134"/>
      <c r="H93" s="137"/>
      <c r="I93" s="135"/>
      <c r="J93" s="135" t="s">
        <v>1043</v>
      </c>
    </row>
    <row r="94" spans="1:10" ht="15.75">
      <c r="A94" s="882"/>
      <c r="C94" s="133"/>
      <c r="D94" s="134"/>
      <c r="E94" s="134"/>
      <c r="F94" s="134"/>
      <c r="G94" s="134"/>
      <c r="H94" s="137"/>
      <c r="I94" s="135"/>
      <c r="J94" s="135"/>
    </row>
  </sheetData>
  <sheetProtection/>
  <mergeCells count="21">
    <mergeCell ref="A1:J1"/>
    <mergeCell ref="B3:J3"/>
    <mergeCell ref="A6:A29"/>
    <mergeCell ref="J25:J28"/>
    <mergeCell ref="J4:J5"/>
    <mergeCell ref="A42:A47"/>
    <mergeCell ref="I4:I5"/>
    <mergeCell ref="J7:J12"/>
    <mergeCell ref="J64:J67"/>
    <mergeCell ref="J43:J47"/>
    <mergeCell ref="A2:J2"/>
    <mergeCell ref="A31:A40"/>
    <mergeCell ref="J50:J54"/>
    <mergeCell ref="C4:H4"/>
    <mergeCell ref="A4:A5"/>
    <mergeCell ref="A89:A94"/>
    <mergeCell ref="A70:A80"/>
    <mergeCell ref="A49:A54"/>
    <mergeCell ref="A56:A61"/>
    <mergeCell ref="A82:A87"/>
    <mergeCell ref="A63:A67"/>
  </mergeCells>
  <printOptions horizontalCentered="1"/>
  <pageMargins left="0.15748031496062992" right="0.15748031496062992" top="0.7874015748031497" bottom="0.7874015748031497" header="0.5118110236220472" footer="0.5118110236220472"/>
  <pageSetup horizontalDpi="600" verticalDpi="600" orientation="portrait" paperSize="9" scale="90" r:id="rId4"/>
  <headerFooter alignWithMargins="0">
    <oddFooter>&amp;C第&amp;P頁，共&amp;N頁</oddFooter>
  </headerFooter>
  <drawing r:id="rId3"/>
  <legacyDrawing r:id="rId2"/>
</worksheet>
</file>

<file path=xl/worksheets/sheet2.xml><?xml version="1.0" encoding="utf-8"?>
<worksheet xmlns="http://schemas.openxmlformats.org/spreadsheetml/2006/main" xmlns:r="http://schemas.openxmlformats.org/officeDocument/2006/relationships">
  <dimension ref="A1:T36"/>
  <sheetViews>
    <sheetView zoomScalePageLayoutView="0" workbookViewId="0" topLeftCell="A16">
      <selection activeCell="A19" sqref="A19:B19"/>
    </sheetView>
  </sheetViews>
  <sheetFormatPr defaultColWidth="9.00390625" defaultRowHeight="16.5"/>
  <cols>
    <col min="1" max="1" width="9.125" style="17" customWidth="1"/>
    <col min="2" max="2" width="19.50390625" style="17" customWidth="1"/>
    <col min="3" max="3" width="10.625" style="17" customWidth="1"/>
    <col min="4" max="4" width="6.375" style="17" customWidth="1"/>
    <col min="5" max="5" width="7.125" style="17" customWidth="1"/>
    <col min="6" max="6" width="9.50390625" style="17" customWidth="1"/>
    <col min="7" max="7" width="11.00390625" style="17" customWidth="1"/>
    <col min="8" max="8" width="13.50390625" style="17" customWidth="1"/>
    <col min="9" max="9" width="21.50390625" style="17" customWidth="1"/>
    <col min="10" max="11" width="3.125" style="17" customWidth="1"/>
    <col min="12" max="12" width="4.50390625" style="17" customWidth="1"/>
    <col min="13" max="13" width="3.125" style="17" customWidth="1"/>
    <col min="14" max="14" width="3.75390625" style="17" customWidth="1"/>
    <col min="15" max="15" width="32.625" style="17" customWidth="1"/>
    <col min="16" max="16" width="3.625" style="17" customWidth="1"/>
    <col min="17" max="17" width="3.50390625" style="17" customWidth="1"/>
    <col min="18" max="18" width="2.625" style="17" customWidth="1"/>
    <col min="19" max="16384" width="9.00390625" style="17" customWidth="1"/>
  </cols>
  <sheetData>
    <row r="1" spans="1:9" s="16" customFormat="1" ht="19.5" customHeight="1">
      <c r="A1" s="526" t="s">
        <v>612</v>
      </c>
      <c r="B1" s="527"/>
      <c r="C1" s="527"/>
      <c r="D1" s="527"/>
      <c r="E1" s="527"/>
      <c r="F1" s="81"/>
      <c r="G1" s="81"/>
      <c r="H1" s="15"/>
      <c r="I1" s="408" t="s">
        <v>1543</v>
      </c>
    </row>
    <row r="2" spans="1:19" ht="19.5" customHeight="1">
      <c r="A2" s="15" t="s">
        <v>613</v>
      </c>
      <c r="B2" s="81"/>
      <c r="C2" s="81"/>
      <c r="D2" s="81"/>
      <c r="E2" s="175"/>
      <c r="F2" s="82"/>
      <c r="G2" s="542" t="s">
        <v>1541</v>
      </c>
      <c r="H2" s="542"/>
      <c r="I2" s="406" t="s">
        <v>1542</v>
      </c>
      <c r="S2" s="18"/>
    </row>
    <row r="3" spans="1:9" s="19" customFormat="1" ht="15.75" customHeight="1">
      <c r="A3" s="528" t="s">
        <v>1051</v>
      </c>
      <c r="B3" s="534" t="s">
        <v>1052</v>
      </c>
      <c r="C3" s="535"/>
      <c r="D3" s="536"/>
      <c r="E3" s="537"/>
      <c r="F3" s="520" t="s">
        <v>1678</v>
      </c>
      <c r="G3" s="521"/>
      <c r="H3" s="522"/>
      <c r="I3" s="498" t="s">
        <v>663</v>
      </c>
    </row>
    <row r="4" spans="1:17" s="19" customFormat="1" ht="15.75" customHeight="1">
      <c r="A4" s="529"/>
      <c r="B4" s="538"/>
      <c r="C4" s="539"/>
      <c r="D4" s="540"/>
      <c r="E4" s="541"/>
      <c r="F4" s="523"/>
      <c r="G4" s="524"/>
      <c r="H4" s="525"/>
      <c r="I4" s="499"/>
      <c r="Q4" s="20"/>
    </row>
    <row r="5" spans="1:17" s="19" customFormat="1" ht="15.75" customHeight="1">
      <c r="A5" s="530"/>
      <c r="B5" s="105" t="s">
        <v>1065</v>
      </c>
      <c r="C5" s="531" t="s">
        <v>1045</v>
      </c>
      <c r="D5" s="532"/>
      <c r="E5" s="533"/>
      <c r="F5" s="513" t="s">
        <v>664</v>
      </c>
      <c r="G5" s="514"/>
      <c r="H5" s="515"/>
      <c r="I5" s="500"/>
      <c r="Q5" s="21"/>
    </row>
    <row r="6" spans="1:17" ht="34.5" customHeight="1">
      <c r="A6" s="543"/>
      <c r="B6" s="501" t="str">
        <f>VLOOKUP(F3,'輸入區'!C:G,2,FALSE)</f>
        <v>應付代收款</v>
      </c>
      <c r="C6" s="481" t="str">
        <f>VLOOKUP(F3,'輸入區'!C:G,3,FALSE)</f>
        <v>中小學校長佈達暨交接典禮經費</v>
      </c>
      <c r="D6" s="482"/>
      <c r="E6" s="483"/>
      <c r="F6" s="517">
        <f>IF(VLOOKUP(F3,'輸入區'!C:G,4,FALSE)=0,"",VLOOKUP(F3,'輸入區'!C:G,4,FALSE))</f>
      </c>
      <c r="G6" s="518"/>
      <c r="H6" s="519"/>
      <c r="I6" s="507">
        <f>H25</f>
        <v>110</v>
      </c>
      <c r="Q6" s="22"/>
    </row>
    <row r="7" spans="1:9" ht="33.75" customHeight="1">
      <c r="A7" s="543"/>
      <c r="B7" s="502"/>
      <c r="C7" s="484"/>
      <c r="D7" s="485"/>
      <c r="E7" s="486"/>
      <c r="F7" s="516">
        <f>IF(VLOOKUP(F3,'輸入區'!C:G,5,FALSE)=0,"",VLOOKUP(F3,'輸入區'!C:G,5,FALSE))</f>
      </c>
      <c r="G7" s="494"/>
      <c r="H7" s="495"/>
      <c r="I7" s="508"/>
    </row>
    <row r="8" spans="1:9" ht="3.75" customHeight="1">
      <c r="A8" s="544"/>
      <c r="B8" s="544"/>
      <c r="C8" s="544"/>
      <c r="D8" s="544"/>
      <c r="E8" s="544"/>
      <c r="F8" s="544"/>
      <c r="G8" s="544"/>
      <c r="H8" s="544"/>
      <c r="I8" s="544"/>
    </row>
    <row r="9" spans="1:15" s="19" customFormat="1" ht="18" customHeight="1">
      <c r="A9" s="496" t="s">
        <v>604</v>
      </c>
      <c r="B9" s="497"/>
      <c r="C9" s="496" t="s">
        <v>1522</v>
      </c>
      <c r="D9" s="497"/>
      <c r="E9" s="497"/>
      <c r="F9" s="497"/>
      <c r="G9" s="496" t="s">
        <v>603</v>
      </c>
      <c r="H9" s="497"/>
      <c r="I9" s="117" t="s">
        <v>606</v>
      </c>
      <c r="O9" s="556"/>
    </row>
    <row r="10" spans="1:15" s="19" customFormat="1" ht="34.5" customHeight="1">
      <c r="A10" s="395" t="s">
        <v>1523</v>
      </c>
      <c r="B10" s="119"/>
      <c r="C10" s="121" t="s">
        <v>1519</v>
      </c>
      <c r="D10" s="568"/>
      <c r="E10" s="569"/>
      <c r="F10" s="570"/>
      <c r="G10" s="565"/>
      <c r="H10" s="565"/>
      <c r="I10" s="560"/>
      <c r="O10" s="556"/>
    </row>
    <row r="11" spans="1:9" s="19" customFormat="1" ht="35.25" customHeight="1">
      <c r="A11" s="122" t="s">
        <v>616</v>
      </c>
      <c r="B11" s="119"/>
      <c r="C11" s="122" t="s">
        <v>618</v>
      </c>
      <c r="D11" s="493"/>
      <c r="E11" s="494"/>
      <c r="F11" s="495"/>
      <c r="G11" s="566"/>
      <c r="H11" s="566"/>
      <c r="I11" s="561"/>
    </row>
    <row r="12" spans="1:15" s="19" customFormat="1" ht="42" customHeight="1">
      <c r="A12" s="122" t="s">
        <v>617</v>
      </c>
      <c r="B12" s="119"/>
      <c r="C12" s="121" t="s">
        <v>1535</v>
      </c>
      <c r="D12" s="493"/>
      <c r="E12" s="494"/>
      <c r="F12" s="495"/>
      <c r="G12" s="566"/>
      <c r="H12" s="566"/>
      <c r="I12" s="561"/>
      <c r="O12" s="183"/>
    </row>
    <row r="13" spans="1:9" s="19" customFormat="1" ht="39.75" customHeight="1">
      <c r="A13" s="122" t="s">
        <v>618</v>
      </c>
      <c r="B13" s="119"/>
      <c r="C13" s="121" t="s">
        <v>619</v>
      </c>
      <c r="D13" s="571" t="s">
        <v>1540</v>
      </c>
      <c r="E13" s="572"/>
      <c r="F13" s="573"/>
      <c r="G13" s="567"/>
      <c r="H13" s="567"/>
      <c r="I13" s="562"/>
    </row>
    <row r="14" spans="1:9" ht="20.25" customHeight="1">
      <c r="A14" s="559" t="s">
        <v>615</v>
      </c>
      <c r="B14" s="559"/>
      <c r="C14" s="559"/>
      <c r="D14" s="559"/>
      <c r="E14" s="559"/>
      <c r="F14" s="559"/>
      <c r="G14" s="559"/>
      <c r="H14" s="559"/>
      <c r="I14" s="559"/>
    </row>
    <row r="15" spans="1:9" s="25" customFormat="1" ht="22.5" customHeight="1">
      <c r="A15" s="576" t="str">
        <f>'輸入區'!E4</f>
        <v>臺南市立永仁高級中學</v>
      </c>
      <c r="B15" s="577"/>
      <c r="C15" s="577"/>
      <c r="D15" s="578"/>
      <c r="E15" s="578"/>
      <c r="F15" s="582" t="s">
        <v>607</v>
      </c>
      <c r="G15" s="583"/>
      <c r="H15" s="584"/>
      <c r="I15" s="428" t="s">
        <v>1710</v>
      </c>
    </row>
    <row r="16" spans="1:20" ht="19.5" customHeight="1">
      <c r="A16" s="579"/>
      <c r="B16" s="580"/>
      <c r="C16" s="580"/>
      <c r="D16" s="581"/>
      <c r="E16" s="581"/>
      <c r="F16" s="585"/>
      <c r="G16" s="585"/>
      <c r="H16" s="586"/>
      <c r="I16" s="288" t="s">
        <v>1610</v>
      </c>
      <c r="T16" s="18"/>
    </row>
    <row r="17" spans="1:11" s="27" customFormat="1" ht="15.75" customHeight="1">
      <c r="A17" s="487" t="s">
        <v>1053</v>
      </c>
      <c r="B17" s="563"/>
      <c r="C17" s="487" t="s">
        <v>601</v>
      </c>
      <c r="D17" s="488"/>
      <c r="E17" s="487" t="s">
        <v>602</v>
      </c>
      <c r="F17" s="487" t="s">
        <v>85</v>
      </c>
      <c r="G17" s="493" t="s">
        <v>1054</v>
      </c>
      <c r="H17" s="555"/>
      <c r="I17" s="557" t="s">
        <v>1055</v>
      </c>
      <c r="J17" s="26"/>
      <c r="K17" s="26"/>
    </row>
    <row r="18" spans="1:11" s="27" customFormat="1" ht="15.75" customHeight="1">
      <c r="A18" s="489"/>
      <c r="B18" s="564"/>
      <c r="C18" s="489"/>
      <c r="D18" s="490"/>
      <c r="E18" s="489"/>
      <c r="F18" s="489"/>
      <c r="G18" s="105" t="s">
        <v>1056</v>
      </c>
      <c r="H18" s="166" t="s">
        <v>1057</v>
      </c>
      <c r="I18" s="558"/>
      <c r="J18" s="26"/>
      <c r="K18" s="26"/>
    </row>
    <row r="19" spans="1:11" ht="30" customHeight="1">
      <c r="A19" s="509" t="s">
        <v>1711</v>
      </c>
      <c r="B19" s="510"/>
      <c r="C19" s="491"/>
      <c r="D19" s="492"/>
      <c r="E19" s="339" t="s">
        <v>1712</v>
      </c>
      <c r="F19" s="435">
        <v>2</v>
      </c>
      <c r="G19" s="289">
        <v>55</v>
      </c>
      <c r="H19" s="246">
        <f aca="true" t="shared" si="0" ref="H19:H24">F19*G19</f>
        <v>110</v>
      </c>
      <c r="I19" s="291"/>
      <c r="J19" s="22"/>
      <c r="K19" s="22"/>
    </row>
    <row r="20" spans="1:11" ht="30" customHeight="1">
      <c r="A20" s="509"/>
      <c r="B20" s="510"/>
      <c r="C20" s="511"/>
      <c r="D20" s="512"/>
      <c r="E20" s="339"/>
      <c r="F20" s="339"/>
      <c r="G20" s="339"/>
      <c r="H20" s="246">
        <f t="shared" si="0"/>
        <v>0</v>
      </c>
      <c r="I20" s="291"/>
      <c r="J20" s="22"/>
      <c r="K20" s="22"/>
    </row>
    <row r="21" spans="1:11" ht="33" customHeight="1">
      <c r="A21" s="509"/>
      <c r="B21" s="510"/>
      <c r="C21" s="511"/>
      <c r="D21" s="512"/>
      <c r="E21" s="339"/>
      <c r="F21" s="339"/>
      <c r="G21" s="339"/>
      <c r="H21" s="246">
        <f t="shared" si="0"/>
        <v>0</v>
      </c>
      <c r="I21" s="291"/>
      <c r="J21" s="22"/>
      <c r="K21" s="22"/>
    </row>
    <row r="22" spans="1:16" ht="24.75" customHeight="1">
      <c r="A22" s="509"/>
      <c r="B22" s="510"/>
      <c r="C22" s="511"/>
      <c r="D22" s="512"/>
      <c r="E22" s="339"/>
      <c r="F22" s="339"/>
      <c r="G22" s="339"/>
      <c r="H22" s="246">
        <f t="shared" si="0"/>
        <v>0</v>
      </c>
      <c r="I22" s="291"/>
      <c r="J22" s="22"/>
      <c r="K22" s="22"/>
      <c r="P22" s="22"/>
    </row>
    <row r="23" spans="1:12" ht="24.75" customHeight="1">
      <c r="A23" s="509"/>
      <c r="B23" s="510"/>
      <c r="C23" s="511"/>
      <c r="D23" s="512"/>
      <c r="E23" s="339"/>
      <c r="F23" s="339"/>
      <c r="G23" s="339"/>
      <c r="H23" s="246">
        <f t="shared" si="0"/>
        <v>0</v>
      </c>
      <c r="I23" s="291"/>
      <c r="J23" s="21"/>
      <c r="K23" s="21"/>
      <c r="L23" s="21"/>
    </row>
    <row r="24" spans="1:11" ht="24.75" customHeight="1">
      <c r="A24" s="509"/>
      <c r="B24" s="510"/>
      <c r="C24" s="511"/>
      <c r="D24" s="512"/>
      <c r="E24" s="339"/>
      <c r="F24" s="339"/>
      <c r="G24" s="339"/>
      <c r="H24" s="246">
        <f t="shared" si="0"/>
        <v>0</v>
      </c>
      <c r="I24" s="291"/>
      <c r="J24" s="22"/>
      <c r="K24" s="22"/>
    </row>
    <row r="25" spans="1:11" ht="24.75" customHeight="1">
      <c r="A25" s="552" t="s">
        <v>1067</v>
      </c>
      <c r="B25" s="553"/>
      <c r="C25" s="587"/>
      <c r="D25" s="588"/>
      <c r="E25" s="290"/>
      <c r="F25" s="290"/>
      <c r="G25" s="290"/>
      <c r="H25" s="104">
        <f>SUM(H19:H24)</f>
        <v>110</v>
      </c>
      <c r="I25" s="291"/>
      <c r="J25" s="22"/>
      <c r="K25" s="22"/>
    </row>
    <row r="26" spans="1:11" ht="24" customHeight="1">
      <c r="A26" s="503" t="s">
        <v>608</v>
      </c>
      <c r="B26" s="504"/>
      <c r="C26" s="504"/>
      <c r="D26" s="504"/>
      <c r="E26" s="504"/>
      <c r="F26" s="504"/>
      <c r="G26" s="505" t="s">
        <v>1527</v>
      </c>
      <c r="H26" s="506"/>
      <c r="I26" s="292" t="s">
        <v>1528</v>
      </c>
      <c r="J26" s="22"/>
      <c r="K26" s="22"/>
    </row>
    <row r="27" spans="1:11" ht="24" customHeight="1">
      <c r="A27" s="548" t="s">
        <v>1713</v>
      </c>
      <c r="B27" s="549"/>
      <c r="C27" s="549"/>
      <c r="D27" s="549"/>
      <c r="E27" s="549"/>
      <c r="F27" s="549"/>
      <c r="G27" s="505" t="s">
        <v>1529</v>
      </c>
      <c r="H27" s="506"/>
      <c r="I27" s="293" t="s">
        <v>843</v>
      </c>
      <c r="J27" s="22"/>
      <c r="K27" s="22"/>
    </row>
    <row r="28" spans="1:11" s="24" customFormat="1" ht="24" customHeight="1">
      <c r="A28" s="550"/>
      <c r="B28" s="551"/>
      <c r="C28" s="551"/>
      <c r="D28" s="551"/>
      <c r="E28" s="551"/>
      <c r="F28" s="551"/>
      <c r="G28" s="505" t="s">
        <v>1044</v>
      </c>
      <c r="H28" s="506"/>
      <c r="I28" s="294" t="s">
        <v>580</v>
      </c>
      <c r="J28" s="23"/>
      <c r="K28" s="23"/>
    </row>
    <row r="29" spans="1:9" s="24" customFormat="1" ht="19.5" customHeight="1">
      <c r="A29" s="493" t="s">
        <v>1058</v>
      </c>
      <c r="B29" s="547"/>
      <c r="C29" s="554" t="s">
        <v>1059</v>
      </c>
      <c r="D29" s="555"/>
      <c r="E29" s="555"/>
      <c r="F29" s="555"/>
      <c r="G29" s="554" t="s">
        <v>603</v>
      </c>
      <c r="H29" s="555"/>
      <c r="I29" s="106" t="s">
        <v>595</v>
      </c>
    </row>
    <row r="30" spans="1:9" s="16" customFormat="1" ht="12" customHeight="1">
      <c r="A30" s="574" t="s">
        <v>1060</v>
      </c>
      <c r="B30" s="545"/>
      <c r="C30" s="396" t="s">
        <v>1524</v>
      </c>
      <c r="D30" s="397"/>
      <c r="E30" s="397"/>
      <c r="F30" s="398"/>
      <c r="G30" s="480"/>
      <c r="H30" s="480"/>
      <c r="I30" s="480"/>
    </row>
    <row r="31" spans="1:9" s="16" customFormat="1" ht="13.5" customHeight="1">
      <c r="A31" s="575"/>
      <c r="B31" s="546"/>
      <c r="C31" s="399" t="s">
        <v>1525</v>
      </c>
      <c r="D31" s="400"/>
      <c r="E31" s="400"/>
      <c r="F31" s="401"/>
      <c r="G31" s="480"/>
      <c r="H31" s="480"/>
      <c r="I31" s="480"/>
    </row>
    <row r="32" spans="1:9" s="16" customFormat="1" ht="13.5" customHeight="1">
      <c r="A32" s="575"/>
      <c r="B32" s="546"/>
      <c r="C32" s="399" t="s">
        <v>1526</v>
      </c>
      <c r="D32" s="402"/>
      <c r="E32" s="402"/>
      <c r="F32" s="403"/>
      <c r="G32" s="480"/>
      <c r="H32" s="480"/>
      <c r="I32" s="480"/>
    </row>
    <row r="33" spans="1:9" s="24" customFormat="1" ht="39" customHeight="1">
      <c r="A33" s="575"/>
      <c r="B33" s="546"/>
      <c r="C33" s="476" t="s">
        <v>1530</v>
      </c>
      <c r="D33" s="477"/>
      <c r="E33" s="477"/>
      <c r="F33" s="478"/>
      <c r="G33" s="480"/>
      <c r="H33" s="480"/>
      <c r="I33" s="480"/>
    </row>
    <row r="34" spans="1:9" s="24" customFormat="1" ht="38.25" customHeight="1">
      <c r="A34" s="479" t="s">
        <v>1068</v>
      </c>
      <c r="B34" s="480"/>
      <c r="C34" s="473" t="s">
        <v>1531</v>
      </c>
      <c r="D34" s="474"/>
      <c r="E34" s="474"/>
      <c r="F34" s="475"/>
      <c r="G34" s="480"/>
      <c r="H34" s="480"/>
      <c r="I34" s="480"/>
    </row>
    <row r="35" spans="1:9" s="24" customFormat="1" ht="27" customHeight="1">
      <c r="A35" s="479"/>
      <c r="B35" s="480"/>
      <c r="C35" s="280" t="s">
        <v>869</v>
      </c>
      <c r="D35" s="480"/>
      <c r="E35" s="480"/>
      <c r="F35" s="480"/>
      <c r="G35" s="480"/>
      <c r="H35" s="480"/>
      <c r="I35" s="480"/>
    </row>
    <row r="36" spans="1:9" ht="27" customHeight="1">
      <c r="A36" s="479"/>
      <c r="B36" s="480"/>
      <c r="C36" s="280" t="s">
        <v>874</v>
      </c>
      <c r="D36" s="480"/>
      <c r="E36" s="480"/>
      <c r="F36" s="480"/>
      <c r="G36" s="480"/>
      <c r="H36" s="480"/>
      <c r="I36" s="480"/>
    </row>
  </sheetData>
  <sheetProtection password="C611" sheet="1" formatCells="0" formatColumns="0" formatRows="0" insertColumns="0" insertRows="0" selectLockedCells="1"/>
  <protectedRanges>
    <protectedRange sqref="F3 I15:I16 I19:I28 A27 A25:E25 A19:D24 F19:G25" name="範圍1"/>
  </protectedRanges>
  <mergeCells count="67">
    <mergeCell ref="A24:B24"/>
    <mergeCell ref="A30:A33"/>
    <mergeCell ref="C29:F29"/>
    <mergeCell ref="A22:B22"/>
    <mergeCell ref="A15:E16"/>
    <mergeCell ref="F15:H16"/>
    <mergeCell ref="G27:H27"/>
    <mergeCell ref="C24:D24"/>
    <mergeCell ref="C25:D25"/>
    <mergeCell ref="A9:B9"/>
    <mergeCell ref="A20:B20"/>
    <mergeCell ref="C20:D20"/>
    <mergeCell ref="A23:B23"/>
    <mergeCell ref="C23:D23"/>
    <mergeCell ref="A19:B19"/>
    <mergeCell ref="O9:O10"/>
    <mergeCell ref="I17:I18"/>
    <mergeCell ref="A14:I14"/>
    <mergeCell ref="G9:H9"/>
    <mergeCell ref="I10:I13"/>
    <mergeCell ref="G17:H17"/>
    <mergeCell ref="A17:B18"/>
    <mergeCell ref="G10:H13"/>
    <mergeCell ref="D10:F10"/>
    <mergeCell ref="D13:F13"/>
    <mergeCell ref="A6:A7"/>
    <mergeCell ref="A8:I8"/>
    <mergeCell ref="C22:D22"/>
    <mergeCell ref="F17:F18"/>
    <mergeCell ref="B30:B33"/>
    <mergeCell ref="A29:B29"/>
    <mergeCell ref="A27:F28"/>
    <mergeCell ref="A25:B25"/>
    <mergeCell ref="G29:H29"/>
    <mergeCell ref="G28:H28"/>
    <mergeCell ref="F3:H4"/>
    <mergeCell ref="A1:C1"/>
    <mergeCell ref="D1:E1"/>
    <mergeCell ref="A3:A5"/>
    <mergeCell ref="C5:E5"/>
    <mergeCell ref="B3:E4"/>
    <mergeCell ref="G2:H2"/>
    <mergeCell ref="I3:I5"/>
    <mergeCell ref="B6:B7"/>
    <mergeCell ref="A26:F26"/>
    <mergeCell ref="G26:H26"/>
    <mergeCell ref="I6:I7"/>
    <mergeCell ref="A21:B21"/>
    <mergeCell ref="C21:D21"/>
    <mergeCell ref="F5:H5"/>
    <mergeCell ref="F7:H7"/>
    <mergeCell ref="F6:H6"/>
    <mergeCell ref="C6:E7"/>
    <mergeCell ref="C17:D18"/>
    <mergeCell ref="C19:D19"/>
    <mergeCell ref="D11:F11"/>
    <mergeCell ref="D12:F12"/>
    <mergeCell ref="E17:E18"/>
    <mergeCell ref="C9:F9"/>
    <mergeCell ref="C34:F34"/>
    <mergeCell ref="C33:F33"/>
    <mergeCell ref="A34:A36"/>
    <mergeCell ref="B34:B36"/>
    <mergeCell ref="G30:H36"/>
    <mergeCell ref="I30:I36"/>
    <mergeCell ref="D35:F35"/>
    <mergeCell ref="D36:F36"/>
  </mergeCells>
  <printOptions horizontalCentered="1"/>
  <pageMargins left="0.11811023622047245" right="0.15748031496062992" top="0.4330708661417323" bottom="0.2362204724409449" header="0.31496062992125984" footer="0.2362204724409449"/>
  <pageSetup horizontalDpi="600" verticalDpi="600" orientation="portrait" paperSize="9" scale="92" r:id="rId3"/>
  <legacyDrawing r:id="rId2"/>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9">
      <selection activeCell="B19" sqref="B19:H19"/>
    </sheetView>
  </sheetViews>
  <sheetFormatPr defaultColWidth="9.00390625" defaultRowHeight="16.5"/>
  <cols>
    <col min="1" max="1" width="8.125" style="17" customWidth="1"/>
    <col min="2" max="2" width="20.125" style="17" customWidth="1"/>
    <col min="3" max="3" width="9.375" style="17" customWidth="1"/>
    <col min="4" max="4" width="11.375" style="17" customWidth="1"/>
    <col min="5" max="5" width="14.375" style="17" customWidth="1"/>
    <col min="6" max="6" width="8.25390625" style="17" customWidth="1"/>
    <col min="7" max="7" width="13.25390625" style="17" customWidth="1"/>
    <col min="8" max="8" width="22.625" style="17" customWidth="1"/>
    <col min="9" max="9" width="3.50390625" style="17" customWidth="1"/>
    <col min="10" max="11" width="3.625" style="17" customWidth="1"/>
    <col min="12" max="12" width="2.625" style="17" customWidth="1"/>
    <col min="13" max="16384" width="9.00390625" style="17" customWidth="1"/>
  </cols>
  <sheetData>
    <row r="1" spans="1:8" s="16" customFormat="1" ht="15.75" customHeight="1">
      <c r="A1" s="589" t="s">
        <v>612</v>
      </c>
      <c r="B1" s="590"/>
      <c r="C1" s="590"/>
      <c r="D1" s="591"/>
      <c r="E1" s="591"/>
      <c r="F1" s="81"/>
      <c r="G1" s="15"/>
      <c r="H1" s="408" t="s">
        <v>1543</v>
      </c>
    </row>
    <row r="2" spans="1:13" ht="16.5" customHeight="1">
      <c r="A2" s="17" t="s">
        <v>614</v>
      </c>
      <c r="B2" s="82"/>
      <c r="C2" s="82"/>
      <c r="D2" s="82"/>
      <c r="E2" s="82"/>
      <c r="F2" s="542" t="s">
        <v>1541</v>
      </c>
      <c r="G2" s="542"/>
      <c r="H2" s="406" t="s">
        <v>1542</v>
      </c>
      <c r="M2" s="18"/>
    </row>
    <row r="3" spans="1:8" s="19" customFormat="1" ht="15.75" customHeight="1">
      <c r="A3" s="593" t="s">
        <v>512</v>
      </c>
      <c r="B3" s="594" t="s">
        <v>513</v>
      </c>
      <c r="C3" s="595"/>
      <c r="D3" s="595"/>
      <c r="E3" s="596" t="s">
        <v>1720</v>
      </c>
      <c r="F3" s="598" t="s">
        <v>648</v>
      </c>
      <c r="G3" s="599"/>
      <c r="H3" s="592" t="s">
        <v>596</v>
      </c>
    </row>
    <row r="4" spans="1:8" s="19" customFormat="1" ht="12.75" customHeight="1">
      <c r="A4" s="593"/>
      <c r="B4" s="595"/>
      <c r="C4" s="595"/>
      <c r="D4" s="595"/>
      <c r="E4" s="597"/>
      <c r="F4" s="600"/>
      <c r="G4" s="601"/>
      <c r="H4" s="592"/>
    </row>
    <row r="5" spans="1:8" s="19" customFormat="1" ht="15.75" customHeight="1">
      <c r="A5" s="593"/>
      <c r="B5" s="119" t="s">
        <v>1065</v>
      </c>
      <c r="C5" s="604" t="s">
        <v>1045</v>
      </c>
      <c r="D5" s="605"/>
      <c r="E5" s="116" t="s">
        <v>1066</v>
      </c>
      <c r="F5" s="602"/>
      <c r="G5" s="603"/>
      <c r="H5" s="592"/>
    </row>
    <row r="6" spans="1:8" s="19" customFormat="1" ht="60" customHeight="1">
      <c r="A6" s="611"/>
      <c r="B6" s="501" t="str">
        <f>VLOOKUP(E3,'輸入區'!C:G,2,FALSE)</f>
        <v>應付代收款</v>
      </c>
      <c r="C6" s="481" t="str">
        <f>VLOOKUP(E3,'輸入區'!C:G,3,FALSE)</f>
        <v>其他</v>
      </c>
      <c r="D6" s="615"/>
      <c r="E6" s="120">
        <f>IF(VLOOKUP(E3,'輸入區'!C:G,4,FALSE)=0,"",VLOOKUP(E3,'輸入區'!C:G,4,FALSE))</f>
      </c>
      <c r="F6" s="610">
        <v>4186</v>
      </c>
      <c r="G6" s="610"/>
      <c r="H6" s="613" t="s">
        <v>1721</v>
      </c>
    </row>
    <row r="7" spans="1:8" ht="48" customHeight="1">
      <c r="A7" s="567"/>
      <c r="B7" s="612"/>
      <c r="C7" s="616"/>
      <c r="D7" s="617"/>
      <c r="E7" s="120">
        <f>IF(VLOOKUP(E3,'輸入區'!C:G,5,FALSE)=0,"",VLOOKUP(E3,'輸入區'!C:G,5,FALSE))</f>
      </c>
      <c r="F7" s="610"/>
      <c r="G7" s="610"/>
      <c r="H7" s="614"/>
    </row>
    <row r="8" spans="1:8" ht="3" customHeight="1">
      <c r="A8" s="609"/>
      <c r="B8" s="532"/>
      <c r="C8" s="532"/>
      <c r="D8" s="532"/>
      <c r="E8" s="532"/>
      <c r="F8" s="532"/>
      <c r="G8" s="532"/>
      <c r="H8" s="533"/>
    </row>
    <row r="9" spans="1:9" s="19" customFormat="1" ht="20.25" customHeight="1">
      <c r="A9" s="480" t="s">
        <v>582</v>
      </c>
      <c r="B9" s="480"/>
      <c r="C9" s="480" t="s">
        <v>1532</v>
      </c>
      <c r="D9" s="480"/>
      <c r="E9" s="480"/>
      <c r="F9" s="496" t="s">
        <v>649</v>
      </c>
      <c r="G9" s="625"/>
      <c r="H9" s="117" t="s">
        <v>595</v>
      </c>
      <c r="I9" s="556"/>
    </row>
    <row r="10" spans="1:9" s="19" customFormat="1" ht="35.25" customHeight="1">
      <c r="A10" s="395" t="s">
        <v>1523</v>
      </c>
      <c r="B10" s="115"/>
      <c r="C10" s="404" t="s">
        <v>1536</v>
      </c>
      <c r="D10" s="565"/>
      <c r="E10" s="565"/>
      <c r="F10" s="626"/>
      <c r="G10" s="627"/>
      <c r="H10" s="621"/>
      <c r="I10" s="556"/>
    </row>
    <row r="11" spans="1:8" s="19" customFormat="1" ht="30" customHeight="1">
      <c r="A11" s="196" t="s">
        <v>866</v>
      </c>
      <c r="B11" s="115"/>
      <c r="C11" s="194" t="s">
        <v>864</v>
      </c>
      <c r="D11" s="565"/>
      <c r="E11" s="565"/>
      <c r="F11" s="628"/>
      <c r="G11" s="629"/>
      <c r="H11" s="621"/>
    </row>
    <row r="12" spans="1:8" s="19" customFormat="1" ht="30" customHeight="1">
      <c r="A12" s="196" t="s">
        <v>861</v>
      </c>
      <c r="B12" s="115"/>
      <c r="C12" s="195" t="s">
        <v>871</v>
      </c>
      <c r="D12" s="565"/>
      <c r="E12" s="565"/>
      <c r="F12" s="630"/>
      <c r="G12" s="629"/>
      <c r="H12" s="621"/>
    </row>
    <row r="13" spans="1:8" s="24" customFormat="1" ht="30.75" customHeight="1">
      <c r="A13" s="197" t="s">
        <v>867</v>
      </c>
      <c r="B13" s="117"/>
      <c r="C13" s="193" t="s">
        <v>865</v>
      </c>
      <c r="D13" s="623" t="s">
        <v>1533</v>
      </c>
      <c r="E13" s="624"/>
      <c r="F13" s="631"/>
      <c r="G13" s="515"/>
      <c r="H13" s="622"/>
    </row>
    <row r="14" spans="1:8" ht="17.25" customHeight="1">
      <c r="A14" s="618" t="s">
        <v>615</v>
      </c>
      <c r="B14" s="619"/>
      <c r="C14" s="619"/>
      <c r="D14" s="619"/>
      <c r="E14" s="619"/>
      <c r="F14" s="619"/>
      <c r="G14" s="619"/>
      <c r="H14" s="620"/>
    </row>
    <row r="15" spans="1:8" s="25" customFormat="1" ht="21" customHeight="1">
      <c r="A15" s="606" t="str">
        <f>'輸入區'!E4</f>
        <v>臺南市立永仁高級中學</v>
      </c>
      <c r="B15" s="607"/>
      <c r="C15" s="607"/>
      <c r="D15" s="608"/>
      <c r="E15" s="642" t="s">
        <v>651</v>
      </c>
      <c r="F15" s="643"/>
      <c r="G15" s="644"/>
      <c r="H15" s="428" t="s">
        <v>1724</v>
      </c>
    </row>
    <row r="16" spans="1:14" ht="21" customHeight="1">
      <c r="A16" s="607"/>
      <c r="B16" s="607"/>
      <c r="C16" s="607"/>
      <c r="D16" s="608"/>
      <c r="E16" s="645"/>
      <c r="F16" s="643"/>
      <c r="G16" s="644"/>
      <c r="H16" s="288" t="s">
        <v>1725</v>
      </c>
      <c r="N16" s="18"/>
    </row>
    <row r="17" spans="1:14" ht="39.75" customHeight="1">
      <c r="A17" s="632" t="s">
        <v>514</v>
      </c>
      <c r="B17" s="633" t="s">
        <v>1722</v>
      </c>
      <c r="C17" s="633"/>
      <c r="D17" s="633"/>
      <c r="E17" s="633"/>
      <c r="F17" s="633"/>
      <c r="G17" s="633"/>
      <c r="H17" s="633"/>
      <c r="N17" s="18"/>
    </row>
    <row r="18" spans="1:14" ht="39.75" customHeight="1">
      <c r="A18" s="632"/>
      <c r="B18" s="633" t="s">
        <v>1723</v>
      </c>
      <c r="C18" s="633"/>
      <c r="D18" s="633"/>
      <c r="E18" s="633"/>
      <c r="F18" s="633"/>
      <c r="G18" s="633"/>
      <c r="H18" s="633"/>
      <c r="N18" s="18"/>
    </row>
    <row r="19" spans="1:11" ht="31.5" customHeight="1">
      <c r="A19" s="632"/>
      <c r="B19" s="634"/>
      <c r="C19" s="634"/>
      <c r="D19" s="634"/>
      <c r="E19" s="634"/>
      <c r="F19" s="634"/>
      <c r="G19" s="634"/>
      <c r="H19" s="634"/>
      <c r="K19" s="18"/>
    </row>
    <row r="20" spans="1:11" ht="31.5" customHeight="1">
      <c r="A20" s="632"/>
      <c r="B20" s="634"/>
      <c r="C20" s="634"/>
      <c r="D20" s="634"/>
      <c r="E20" s="634"/>
      <c r="F20" s="634"/>
      <c r="G20" s="634"/>
      <c r="H20" s="634"/>
      <c r="K20" s="18"/>
    </row>
    <row r="21" spans="1:11" ht="31.5" customHeight="1">
      <c r="A21" s="632"/>
      <c r="B21" s="633"/>
      <c r="C21" s="633"/>
      <c r="D21" s="633"/>
      <c r="E21" s="633"/>
      <c r="F21" s="633"/>
      <c r="G21" s="633"/>
      <c r="H21" s="633"/>
      <c r="K21" s="18"/>
    </row>
    <row r="22" spans="1:11" ht="31.5" customHeight="1">
      <c r="A22" s="632"/>
      <c r="B22" s="633"/>
      <c r="C22" s="633"/>
      <c r="D22" s="633"/>
      <c r="E22" s="633"/>
      <c r="F22" s="633"/>
      <c r="G22" s="633"/>
      <c r="H22" s="633"/>
      <c r="K22" s="18"/>
    </row>
    <row r="23" spans="1:14" ht="31.5" customHeight="1">
      <c r="A23" s="632"/>
      <c r="B23" s="635"/>
      <c r="C23" s="635"/>
      <c r="D23" s="635"/>
      <c r="E23" s="635"/>
      <c r="F23" s="635"/>
      <c r="G23" s="635"/>
      <c r="H23" s="635"/>
      <c r="N23" s="18"/>
    </row>
    <row r="24" spans="1:14" ht="31.5" customHeight="1">
      <c r="A24" s="168" t="s">
        <v>652</v>
      </c>
      <c r="B24" s="646">
        <f>F6</f>
        <v>4186</v>
      </c>
      <c r="C24" s="647"/>
      <c r="D24" s="647"/>
      <c r="E24" s="169" t="s">
        <v>653</v>
      </c>
      <c r="F24" s="169"/>
      <c r="G24" s="170"/>
      <c r="H24" s="171"/>
      <c r="N24" s="18"/>
    </row>
    <row r="25" spans="1:8" s="83" customFormat="1" ht="19.5" customHeight="1">
      <c r="A25" s="648" t="s">
        <v>515</v>
      </c>
      <c r="B25" s="649"/>
      <c r="C25" s="649"/>
      <c r="D25" s="638" t="s">
        <v>598</v>
      </c>
      <c r="E25" s="650"/>
      <c r="F25" s="603"/>
      <c r="G25" s="638" t="s">
        <v>650</v>
      </c>
      <c r="H25" s="490"/>
    </row>
    <row r="26" spans="1:8" s="16" customFormat="1" ht="39.75" customHeight="1">
      <c r="A26" s="167" t="s">
        <v>516</v>
      </c>
      <c r="B26" s="480"/>
      <c r="C26" s="480"/>
      <c r="D26" s="636"/>
      <c r="E26" s="637"/>
      <c r="F26" s="599"/>
      <c r="G26" s="636"/>
      <c r="H26" s="639"/>
    </row>
    <row r="27" spans="1:8" s="24" customFormat="1" ht="39.75" customHeight="1">
      <c r="A27" s="167" t="s">
        <v>517</v>
      </c>
      <c r="B27" s="480"/>
      <c r="C27" s="480"/>
      <c r="D27" s="538"/>
      <c r="E27" s="539"/>
      <c r="F27" s="603"/>
      <c r="G27" s="640"/>
      <c r="H27" s="641"/>
    </row>
  </sheetData>
  <sheetProtection password="C611" sheet="1" formatCells="0" formatColumns="0" formatRows="0" insertColumns="0" insertRows="0" selectLockedCells="1"/>
  <mergeCells count="44">
    <mergeCell ref="D26:F27"/>
    <mergeCell ref="G25:H25"/>
    <mergeCell ref="G26:H27"/>
    <mergeCell ref="E15:G16"/>
    <mergeCell ref="B24:D24"/>
    <mergeCell ref="B21:H21"/>
    <mergeCell ref="A25:C25"/>
    <mergeCell ref="D25:F25"/>
    <mergeCell ref="B26:C26"/>
    <mergeCell ref="B27:C27"/>
    <mergeCell ref="A17:A23"/>
    <mergeCell ref="B17:H17"/>
    <mergeCell ref="B18:H18"/>
    <mergeCell ref="B19:H19"/>
    <mergeCell ref="B20:H20"/>
    <mergeCell ref="B23:H23"/>
    <mergeCell ref="B22:H22"/>
    <mergeCell ref="I9:I10"/>
    <mergeCell ref="H10:H13"/>
    <mergeCell ref="D10:E10"/>
    <mergeCell ref="D13:E13"/>
    <mergeCell ref="F9:G9"/>
    <mergeCell ref="F10:G13"/>
    <mergeCell ref="D11:E11"/>
    <mergeCell ref="D12:E12"/>
    <mergeCell ref="A15:D16"/>
    <mergeCell ref="A8:H8"/>
    <mergeCell ref="A9:B9"/>
    <mergeCell ref="F6:G7"/>
    <mergeCell ref="A6:A7"/>
    <mergeCell ref="B6:B7"/>
    <mergeCell ref="C9:E9"/>
    <mergeCell ref="H6:H7"/>
    <mergeCell ref="C6:D7"/>
    <mergeCell ref="A14:H14"/>
    <mergeCell ref="A1:C1"/>
    <mergeCell ref="D1:E1"/>
    <mergeCell ref="H3:H5"/>
    <mergeCell ref="A3:A5"/>
    <mergeCell ref="B3:D4"/>
    <mergeCell ref="E3:E4"/>
    <mergeCell ref="F3:G5"/>
    <mergeCell ref="C5:D5"/>
    <mergeCell ref="F2:G2"/>
  </mergeCells>
  <printOptions horizontalCentered="1"/>
  <pageMargins left="0.11811023622047245" right="0.15748031496062992" top="0.8267716535433072" bottom="0.4330708661417323" header="0.5118110236220472" footer="0.35433070866141736"/>
  <pageSetup horizontalDpi="600" verticalDpi="600" orientation="portrait" paperSize="9" scale="88" r:id="rId3"/>
  <legacyDrawing r:id="rId2"/>
</worksheet>
</file>

<file path=xl/worksheets/sheet4.xml><?xml version="1.0" encoding="utf-8"?>
<worksheet xmlns="http://schemas.openxmlformats.org/spreadsheetml/2006/main" xmlns:r="http://schemas.openxmlformats.org/officeDocument/2006/relationships">
  <sheetPr>
    <tabColor indexed="34"/>
  </sheetPr>
  <dimension ref="A1:T36"/>
  <sheetViews>
    <sheetView view="pageBreakPreview" zoomScale="98" zoomScaleNormal="115" zoomScaleSheetLayoutView="98" zoomScalePageLayoutView="0" workbookViewId="0" topLeftCell="A1">
      <selection activeCell="A27" sqref="A27:F28"/>
    </sheetView>
  </sheetViews>
  <sheetFormatPr defaultColWidth="9.00390625" defaultRowHeight="16.5"/>
  <cols>
    <col min="1" max="1" width="9.50390625" style="1" customWidth="1"/>
    <col min="2" max="2" width="18.25390625" style="1" customWidth="1"/>
    <col min="3" max="3" width="11.25390625" style="1" customWidth="1"/>
    <col min="4" max="4" width="6.375" style="1" customWidth="1"/>
    <col min="5" max="5" width="7.875" style="1" customWidth="1"/>
    <col min="6" max="6" width="9.50390625" style="1" customWidth="1"/>
    <col min="7" max="7" width="9.375" style="1" customWidth="1"/>
    <col min="8" max="8" width="14.00390625" style="1" customWidth="1"/>
    <col min="9" max="9" width="21.50390625" style="1" customWidth="1"/>
    <col min="10" max="11" width="3.125" style="1" customWidth="1"/>
    <col min="12" max="12" width="4.50390625" style="1" customWidth="1"/>
    <col min="13" max="13" width="3.125" style="1" customWidth="1"/>
    <col min="14" max="14" width="3.75390625" style="1" customWidth="1"/>
    <col min="15" max="15" width="32.625" style="1" customWidth="1"/>
    <col min="16" max="16" width="3.625" style="1" customWidth="1"/>
    <col min="17" max="17" width="3.50390625" style="1" customWidth="1"/>
    <col min="18" max="18" width="2.625" style="1" customWidth="1"/>
    <col min="19" max="16384" width="9.00390625" style="1" customWidth="1"/>
  </cols>
  <sheetData>
    <row r="1" spans="1:9" s="366" customFormat="1" ht="19.5" customHeight="1">
      <c r="A1" s="526" t="s">
        <v>612</v>
      </c>
      <c r="B1" s="705"/>
      <c r="C1" s="705"/>
      <c r="D1" s="705"/>
      <c r="E1" s="705"/>
      <c r="F1" s="364"/>
      <c r="G1" s="81"/>
      <c r="H1" s="15"/>
      <c r="I1" s="408" t="s">
        <v>1543</v>
      </c>
    </row>
    <row r="2" spans="1:19" ht="19.5" customHeight="1">
      <c r="A2" s="365" t="s">
        <v>613</v>
      </c>
      <c r="B2" s="364"/>
      <c r="C2" s="364"/>
      <c r="D2" s="364"/>
      <c r="E2" s="367"/>
      <c r="F2" s="368"/>
      <c r="G2" s="542" t="s">
        <v>1541</v>
      </c>
      <c r="H2" s="542"/>
      <c r="I2" s="406" t="s">
        <v>1542</v>
      </c>
      <c r="S2" s="270"/>
    </row>
    <row r="3" spans="1:9" s="369" customFormat="1" ht="15.75" customHeight="1">
      <c r="A3" s="706" t="s">
        <v>512</v>
      </c>
      <c r="B3" s="709" t="s">
        <v>778</v>
      </c>
      <c r="C3" s="710"/>
      <c r="D3" s="711"/>
      <c r="E3" s="712"/>
      <c r="F3" s="520" t="s">
        <v>1683</v>
      </c>
      <c r="G3" s="521"/>
      <c r="H3" s="522"/>
      <c r="I3" s="718" t="s">
        <v>663</v>
      </c>
    </row>
    <row r="4" spans="1:17" s="369" customFormat="1" ht="15.75" customHeight="1">
      <c r="A4" s="707"/>
      <c r="B4" s="713"/>
      <c r="C4" s="714"/>
      <c r="D4" s="715"/>
      <c r="E4" s="716"/>
      <c r="F4" s="523"/>
      <c r="G4" s="524"/>
      <c r="H4" s="525"/>
      <c r="I4" s="719"/>
      <c r="Q4" s="370"/>
    </row>
    <row r="5" spans="1:17" s="369" customFormat="1" ht="15.75" customHeight="1">
      <c r="A5" s="708"/>
      <c r="B5" s="371" t="s">
        <v>776</v>
      </c>
      <c r="C5" s="680" t="s">
        <v>777</v>
      </c>
      <c r="D5" s="681"/>
      <c r="E5" s="682"/>
      <c r="F5" s="683" t="s">
        <v>664</v>
      </c>
      <c r="G5" s="684"/>
      <c r="H5" s="685"/>
      <c r="I5" s="720"/>
      <c r="Q5" s="372"/>
    </row>
    <row r="6" spans="1:17" ht="39.75" customHeight="1">
      <c r="A6" s="686"/>
      <c r="B6" s="687" t="str">
        <f>VLOOKUP(F3,'輸入區'!C:G,2,FALSE)</f>
        <v>應付代收款</v>
      </c>
      <c r="C6" s="689" t="str">
        <f>VLOOKUP(F3,'輸入區'!C:G,3,FALSE)</f>
        <v>中小學校長佈達暨交接典禮經費</v>
      </c>
      <c r="D6" s="690"/>
      <c r="E6" s="691"/>
      <c r="F6" s="655">
        <f>IF(VLOOKUP(F3,'輸入區'!C:G,4,FALSE)=0,"",VLOOKUP(F3,'輸入區'!C:G,4,FALSE))</f>
      </c>
      <c r="G6" s="656"/>
      <c r="H6" s="657"/>
      <c r="I6" s="658">
        <f>H25</f>
        <v>8167</v>
      </c>
      <c r="Q6" s="192"/>
    </row>
    <row r="7" spans="1:9" ht="39.75" customHeight="1">
      <c r="A7" s="686"/>
      <c r="B7" s="688"/>
      <c r="C7" s="692"/>
      <c r="D7" s="693"/>
      <c r="E7" s="694"/>
      <c r="F7" s="660">
        <f>IF(VLOOKUP(F3,'輸入區'!C:G,5,FALSE)=0,"",VLOOKUP(F3,'輸入區'!C:G,5,FALSE))</f>
      </c>
      <c r="G7" s="661"/>
      <c r="H7" s="662"/>
      <c r="I7" s="659"/>
    </row>
    <row r="8" spans="1:9" ht="3.75" customHeight="1">
      <c r="A8" s="717"/>
      <c r="B8" s="717"/>
      <c r="C8" s="717"/>
      <c r="D8" s="717"/>
      <c r="E8" s="717"/>
      <c r="F8" s="717"/>
      <c r="G8" s="717"/>
      <c r="H8" s="717"/>
      <c r="I8" s="717"/>
    </row>
    <row r="9" spans="1:15" s="369" customFormat="1" ht="18" customHeight="1">
      <c r="A9" s="663" t="s">
        <v>604</v>
      </c>
      <c r="B9" s="664"/>
      <c r="C9" s="663" t="s">
        <v>605</v>
      </c>
      <c r="D9" s="664"/>
      <c r="E9" s="664"/>
      <c r="F9" s="664"/>
      <c r="G9" s="663" t="s">
        <v>603</v>
      </c>
      <c r="H9" s="664"/>
      <c r="I9" s="374" t="s">
        <v>595</v>
      </c>
      <c r="O9" s="695"/>
    </row>
    <row r="10" spans="1:15" s="369" customFormat="1" ht="34.5" customHeight="1">
      <c r="A10" s="405" t="s">
        <v>1523</v>
      </c>
      <c r="B10" s="314"/>
      <c r="C10" s="376" t="s">
        <v>1519</v>
      </c>
      <c r="D10" s="696"/>
      <c r="E10" s="673"/>
      <c r="F10" s="674"/>
      <c r="G10" s="697"/>
      <c r="H10" s="697"/>
      <c r="I10" s="700"/>
      <c r="O10" s="695"/>
    </row>
    <row r="11" spans="1:9" s="369" customFormat="1" ht="34.5" customHeight="1">
      <c r="A11" s="375" t="s">
        <v>616</v>
      </c>
      <c r="B11" s="314"/>
      <c r="C11" s="376" t="s">
        <v>618</v>
      </c>
      <c r="D11" s="671"/>
      <c r="E11" s="661"/>
      <c r="F11" s="662"/>
      <c r="G11" s="698"/>
      <c r="H11" s="698"/>
      <c r="I11" s="701"/>
    </row>
    <row r="12" spans="1:15" s="369" customFormat="1" ht="34.5" customHeight="1">
      <c r="A12" s="375" t="s">
        <v>617</v>
      </c>
      <c r="B12" s="314"/>
      <c r="C12" s="121" t="s">
        <v>1535</v>
      </c>
      <c r="D12" s="671"/>
      <c r="E12" s="661"/>
      <c r="F12" s="662"/>
      <c r="G12" s="698"/>
      <c r="H12" s="698"/>
      <c r="I12" s="701"/>
      <c r="O12" s="377"/>
    </row>
    <row r="13" spans="1:9" s="369" customFormat="1" ht="36.75" customHeight="1">
      <c r="A13" s="375" t="s">
        <v>618</v>
      </c>
      <c r="B13" s="314"/>
      <c r="C13" s="376" t="s">
        <v>619</v>
      </c>
      <c r="D13" s="672" t="s">
        <v>1533</v>
      </c>
      <c r="E13" s="673"/>
      <c r="F13" s="674"/>
      <c r="G13" s="699"/>
      <c r="H13" s="699"/>
      <c r="I13" s="702"/>
    </row>
    <row r="14" spans="1:9" ht="20.25" customHeight="1">
      <c r="A14" s="721" t="s">
        <v>615</v>
      </c>
      <c r="B14" s="721"/>
      <c r="C14" s="721"/>
      <c r="D14" s="721"/>
      <c r="E14" s="721"/>
      <c r="F14" s="721"/>
      <c r="G14" s="721"/>
      <c r="H14" s="721"/>
      <c r="I14" s="721"/>
    </row>
    <row r="15" spans="1:9" s="378" customFormat="1" ht="22.5" customHeight="1">
      <c r="A15" s="722" t="str">
        <f>'輸入區'!E4</f>
        <v>臺南市立永仁高級中學</v>
      </c>
      <c r="B15" s="723"/>
      <c r="C15" s="723"/>
      <c r="D15" s="724"/>
      <c r="E15" s="724"/>
      <c r="F15" s="582" t="s">
        <v>607</v>
      </c>
      <c r="G15" s="583"/>
      <c r="H15" s="583"/>
      <c r="I15" s="287" t="s">
        <v>1684</v>
      </c>
    </row>
    <row r="16" spans="1:20" ht="19.5" customHeight="1">
      <c r="A16" s="725"/>
      <c r="B16" s="726"/>
      <c r="C16" s="726"/>
      <c r="D16" s="727"/>
      <c r="E16" s="727"/>
      <c r="F16" s="585"/>
      <c r="G16" s="585"/>
      <c r="H16" s="585"/>
      <c r="I16" s="288" t="s">
        <v>1610</v>
      </c>
      <c r="T16" s="270"/>
    </row>
    <row r="17" spans="1:11" s="380" customFormat="1" ht="15.75" customHeight="1">
      <c r="A17" s="669" t="s">
        <v>779</v>
      </c>
      <c r="B17" s="677"/>
      <c r="C17" s="669" t="s">
        <v>601</v>
      </c>
      <c r="D17" s="730"/>
      <c r="E17" s="669" t="s">
        <v>602</v>
      </c>
      <c r="F17" s="669" t="s">
        <v>85</v>
      </c>
      <c r="G17" s="671" t="s">
        <v>780</v>
      </c>
      <c r="H17" s="679"/>
      <c r="I17" s="675" t="s">
        <v>781</v>
      </c>
      <c r="J17" s="379"/>
      <c r="K17" s="379"/>
    </row>
    <row r="18" spans="1:11" s="380" customFormat="1" ht="15.75" customHeight="1">
      <c r="A18" s="670"/>
      <c r="B18" s="678"/>
      <c r="C18" s="670"/>
      <c r="D18" s="731"/>
      <c r="E18" s="670"/>
      <c r="F18" s="670"/>
      <c r="G18" s="371" t="s">
        <v>782</v>
      </c>
      <c r="H18" s="373" t="s">
        <v>783</v>
      </c>
      <c r="I18" s="676"/>
      <c r="J18" s="379"/>
      <c r="K18" s="379"/>
    </row>
    <row r="19" spans="1:11" ht="30.75" customHeight="1">
      <c r="A19" s="665" t="s">
        <v>1512</v>
      </c>
      <c r="B19" s="666"/>
      <c r="C19" s="667"/>
      <c r="D19" s="668"/>
      <c r="E19" s="362" t="s">
        <v>1513</v>
      </c>
      <c r="F19" s="363">
        <v>1</v>
      </c>
      <c r="G19" s="381"/>
      <c r="H19" s="339">
        <v>8167</v>
      </c>
      <c r="I19" s="382"/>
      <c r="J19" s="192"/>
      <c r="K19" s="192"/>
    </row>
    <row r="20" spans="1:11" ht="24.75" customHeight="1">
      <c r="A20" s="651"/>
      <c r="B20" s="652"/>
      <c r="C20" s="653"/>
      <c r="D20" s="654"/>
      <c r="E20" s="383"/>
      <c r="F20" s="383"/>
      <c r="G20" s="381"/>
      <c r="H20" s="384"/>
      <c r="I20" s="382"/>
      <c r="J20" s="192"/>
      <c r="K20" s="192"/>
    </row>
    <row r="21" spans="1:11" ht="24.75" customHeight="1">
      <c r="A21" s="651"/>
      <c r="B21" s="652"/>
      <c r="C21" s="653"/>
      <c r="D21" s="654"/>
      <c r="E21" s="383"/>
      <c r="F21" s="383"/>
      <c r="G21" s="381"/>
      <c r="H21" s="384"/>
      <c r="I21" s="382"/>
      <c r="J21" s="192"/>
      <c r="K21" s="192"/>
    </row>
    <row r="22" spans="1:16" ht="24.75" customHeight="1">
      <c r="A22" s="651"/>
      <c r="B22" s="652"/>
      <c r="C22" s="653"/>
      <c r="D22" s="654"/>
      <c r="E22" s="383"/>
      <c r="F22" s="383"/>
      <c r="G22" s="381"/>
      <c r="H22" s="384"/>
      <c r="I22" s="382"/>
      <c r="J22" s="192"/>
      <c r="K22" s="192"/>
      <c r="P22" s="192"/>
    </row>
    <row r="23" spans="1:12" ht="24.75" customHeight="1">
      <c r="A23" s="651"/>
      <c r="B23" s="652"/>
      <c r="C23" s="653"/>
      <c r="D23" s="654"/>
      <c r="E23" s="383"/>
      <c r="F23" s="383"/>
      <c r="G23" s="381"/>
      <c r="H23" s="384"/>
      <c r="I23" s="382"/>
      <c r="J23" s="372"/>
      <c r="K23" s="372"/>
      <c r="L23" s="372"/>
    </row>
    <row r="24" spans="1:11" ht="24.75" customHeight="1">
      <c r="A24" s="651"/>
      <c r="B24" s="652"/>
      <c r="C24" s="653"/>
      <c r="D24" s="654"/>
      <c r="E24" s="383"/>
      <c r="F24" s="383"/>
      <c r="G24" s="383"/>
      <c r="H24" s="384"/>
      <c r="I24" s="382"/>
      <c r="J24" s="192"/>
      <c r="K24" s="192"/>
    </row>
    <row r="25" spans="1:11" ht="24.75" customHeight="1">
      <c r="A25" s="703" t="s">
        <v>784</v>
      </c>
      <c r="B25" s="704"/>
      <c r="C25" s="653"/>
      <c r="D25" s="654"/>
      <c r="E25" s="385"/>
      <c r="F25" s="385"/>
      <c r="G25" s="385"/>
      <c r="H25" s="386">
        <f>H19</f>
        <v>8167</v>
      </c>
      <c r="I25" s="382"/>
      <c r="J25" s="192"/>
      <c r="K25" s="192"/>
    </row>
    <row r="26" spans="1:11" ht="24" customHeight="1">
      <c r="A26" s="728" t="s">
        <v>608</v>
      </c>
      <c r="B26" s="729"/>
      <c r="C26" s="729"/>
      <c r="D26" s="729"/>
      <c r="E26" s="729"/>
      <c r="F26" s="729"/>
      <c r="G26" s="505" t="s">
        <v>1527</v>
      </c>
      <c r="H26" s="506"/>
      <c r="I26" s="292"/>
      <c r="J26" s="192"/>
      <c r="K26" s="192"/>
    </row>
    <row r="27" spans="1:11" ht="24" customHeight="1">
      <c r="A27" s="548" t="s">
        <v>1685</v>
      </c>
      <c r="B27" s="549"/>
      <c r="C27" s="549"/>
      <c r="D27" s="549"/>
      <c r="E27" s="549"/>
      <c r="F27" s="549"/>
      <c r="G27" s="505" t="s">
        <v>1529</v>
      </c>
      <c r="H27" s="506"/>
      <c r="I27" s="293" t="s">
        <v>843</v>
      </c>
      <c r="J27" s="192"/>
      <c r="K27" s="192"/>
    </row>
    <row r="28" spans="1:11" s="388" customFormat="1" ht="24" customHeight="1">
      <c r="A28" s="550"/>
      <c r="B28" s="551"/>
      <c r="C28" s="551"/>
      <c r="D28" s="551"/>
      <c r="E28" s="551"/>
      <c r="F28" s="551"/>
      <c r="G28" s="505" t="s">
        <v>785</v>
      </c>
      <c r="H28" s="506"/>
      <c r="I28" s="434" t="s">
        <v>580</v>
      </c>
      <c r="J28" s="387"/>
      <c r="K28" s="387"/>
    </row>
    <row r="29" spans="1:9" s="388" customFormat="1" ht="19.5" customHeight="1">
      <c r="A29" s="493" t="s">
        <v>786</v>
      </c>
      <c r="B29" s="547"/>
      <c r="C29" s="554" t="s">
        <v>787</v>
      </c>
      <c r="D29" s="555"/>
      <c r="E29" s="555"/>
      <c r="F29" s="555"/>
      <c r="G29" s="554" t="s">
        <v>603</v>
      </c>
      <c r="H29" s="555"/>
      <c r="I29" s="106" t="s">
        <v>595</v>
      </c>
    </row>
    <row r="30" spans="1:9" s="366" customFormat="1" ht="13.5" customHeight="1">
      <c r="A30" s="574" t="s">
        <v>788</v>
      </c>
      <c r="B30" s="545"/>
      <c r="C30" s="396" t="s">
        <v>1524</v>
      </c>
      <c r="D30" s="397"/>
      <c r="E30" s="397"/>
      <c r="F30" s="398"/>
      <c r="G30" s="480"/>
      <c r="H30" s="480"/>
      <c r="I30" s="480"/>
    </row>
    <row r="31" spans="1:9" s="366" customFormat="1" ht="13.5" customHeight="1">
      <c r="A31" s="575"/>
      <c r="B31" s="546"/>
      <c r="C31" s="399" t="s">
        <v>1525</v>
      </c>
      <c r="D31" s="400"/>
      <c r="E31" s="400"/>
      <c r="F31" s="401"/>
      <c r="G31" s="480"/>
      <c r="H31" s="480"/>
      <c r="I31" s="480"/>
    </row>
    <row r="32" spans="1:9" s="366" customFormat="1" ht="13.5" customHeight="1">
      <c r="A32" s="575"/>
      <c r="B32" s="546"/>
      <c r="C32" s="399" t="s">
        <v>1526</v>
      </c>
      <c r="D32" s="402"/>
      <c r="E32" s="402"/>
      <c r="F32" s="403"/>
      <c r="G32" s="480"/>
      <c r="H32" s="480"/>
      <c r="I32" s="480"/>
    </row>
    <row r="33" spans="1:9" s="388" customFormat="1" ht="41.25" customHeight="1">
      <c r="A33" s="575"/>
      <c r="B33" s="546"/>
      <c r="C33" s="476" t="s">
        <v>1534</v>
      </c>
      <c r="D33" s="477"/>
      <c r="E33" s="477"/>
      <c r="F33" s="478"/>
      <c r="G33" s="480"/>
      <c r="H33" s="480"/>
      <c r="I33" s="480"/>
    </row>
    <row r="34" spans="1:9" s="388" customFormat="1" ht="42" customHeight="1">
      <c r="A34" s="479" t="s">
        <v>789</v>
      </c>
      <c r="B34" s="480"/>
      <c r="C34" s="473" t="s">
        <v>1531</v>
      </c>
      <c r="D34" s="474"/>
      <c r="E34" s="474"/>
      <c r="F34" s="475"/>
      <c r="G34" s="480"/>
      <c r="H34" s="480"/>
      <c r="I34" s="480"/>
    </row>
    <row r="35" spans="1:9" s="388" customFormat="1" ht="33" customHeight="1">
      <c r="A35" s="479"/>
      <c r="B35" s="480"/>
      <c r="C35" s="280" t="s">
        <v>869</v>
      </c>
      <c r="D35" s="480"/>
      <c r="E35" s="480"/>
      <c r="F35" s="480"/>
      <c r="G35" s="480"/>
      <c r="H35" s="480"/>
      <c r="I35" s="480"/>
    </row>
    <row r="36" spans="1:9" ht="36" customHeight="1">
      <c r="A36" s="479"/>
      <c r="B36" s="480"/>
      <c r="C36" s="280" t="s">
        <v>874</v>
      </c>
      <c r="D36" s="480"/>
      <c r="E36" s="480"/>
      <c r="F36" s="480"/>
      <c r="G36" s="480"/>
      <c r="H36" s="480"/>
      <c r="I36" s="480"/>
    </row>
  </sheetData>
  <sheetProtection password="C611" sheet="1" formatCells="0" formatColumns="0" formatRows="0" insertColumns="0" insertRows="0" selectLockedCells="1"/>
  <protectedRanges>
    <protectedRange sqref="F3 I15:I16 A19:G25 A27 I19:I28" name="範圍1"/>
  </protectedRanges>
  <mergeCells count="67">
    <mergeCell ref="B34:B36"/>
    <mergeCell ref="C34:F34"/>
    <mergeCell ref="D36:F36"/>
    <mergeCell ref="A14:I14"/>
    <mergeCell ref="A15:E16"/>
    <mergeCell ref="C29:F29"/>
    <mergeCell ref="A26:F26"/>
    <mergeCell ref="G26:H26"/>
    <mergeCell ref="F15:H16"/>
    <mergeCell ref="C17:D18"/>
    <mergeCell ref="A25:B25"/>
    <mergeCell ref="C25:D25"/>
    <mergeCell ref="A1:C1"/>
    <mergeCell ref="D1:E1"/>
    <mergeCell ref="A3:A5"/>
    <mergeCell ref="B3:E4"/>
    <mergeCell ref="A8:I8"/>
    <mergeCell ref="G2:H2"/>
    <mergeCell ref="F3:H4"/>
    <mergeCell ref="I3:I5"/>
    <mergeCell ref="C5:E5"/>
    <mergeCell ref="F5:H5"/>
    <mergeCell ref="A6:A7"/>
    <mergeCell ref="B6:B7"/>
    <mergeCell ref="C6:E7"/>
    <mergeCell ref="O9:O10"/>
    <mergeCell ref="D10:F10"/>
    <mergeCell ref="G10:H13"/>
    <mergeCell ref="I10:I13"/>
    <mergeCell ref="D11:F11"/>
    <mergeCell ref="D12:F12"/>
    <mergeCell ref="C9:F9"/>
    <mergeCell ref="G9:H9"/>
    <mergeCell ref="D13:F13"/>
    <mergeCell ref="I17:I18"/>
    <mergeCell ref="A17:B18"/>
    <mergeCell ref="G17:H17"/>
    <mergeCell ref="C20:D20"/>
    <mergeCell ref="F6:H6"/>
    <mergeCell ref="I6:I7"/>
    <mergeCell ref="F7:H7"/>
    <mergeCell ref="A9:B9"/>
    <mergeCell ref="A20:B20"/>
    <mergeCell ref="A19:B19"/>
    <mergeCell ref="C19:D19"/>
    <mergeCell ref="E17:E18"/>
    <mergeCell ref="F17:F18"/>
    <mergeCell ref="A29:B29"/>
    <mergeCell ref="A27:F28"/>
    <mergeCell ref="G27:H27"/>
    <mergeCell ref="G28:H28"/>
    <mergeCell ref="A21:B21"/>
    <mergeCell ref="C21:D21"/>
    <mergeCell ref="A22:B22"/>
    <mergeCell ref="C22:D22"/>
    <mergeCell ref="A24:B24"/>
    <mergeCell ref="C24:D24"/>
    <mergeCell ref="D35:F35"/>
    <mergeCell ref="G30:H36"/>
    <mergeCell ref="I30:I36"/>
    <mergeCell ref="C33:F33"/>
    <mergeCell ref="A34:A36"/>
    <mergeCell ref="A23:B23"/>
    <mergeCell ref="C23:D23"/>
    <mergeCell ref="G29:H29"/>
    <mergeCell ref="A30:A33"/>
    <mergeCell ref="B30:B33"/>
  </mergeCells>
  <printOptions horizontalCentered="1" verticalCentered="1"/>
  <pageMargins left="0.1968503937007874" right="0.1968503937007874" top="0.1968503937007874" bottom="0" header="0.5118110236220472" footer="0"/>
  <pageSetup blackAndWhite="1" horizontalDpi="600" verticalDpi="600" orientation="portrait" paperSize="9" scale="93" r:id="rId3"/>
  <headerFooter alignWithMargins="0">
    <oddFooter>&amp;R&amp;8
</oddFooter>
  </headerFooter>
  <colBreaks count="1" manualBreakCount="1">
    <brk id="10" max="39" man="1"/>
  </colBreaks>
  <legacyDrawing r:id="rId2"/>
</worksheet>
</file>

<file path=xl/worksheets/sheet5.xml><?xml version="1.0" encoding="utf-8"?>
<worksheet xmlns="http://schemas.openxmlformats.org/spreadsheetml/2006/main" xmlns:r="http://schemas.openxmlformats.org/officeDocument/2006/relationships">
  <sheetPr>
    <tabColor indexed="13"/>
  </sheetPr>
  <dimension ref="A1:O35"/>
  <sheetViews>
    <sheetView zoomScalePageLayoutView="0" workbookViewId="0" topLeftCell="A1">
      <selection activeCell="G3" sqref="G3:H3"/>
    </sheetView>
  </sheetViews>
  <sheetFormatPr defaultColWidth="9.00390625" defaultRowHeight="16.5"/>
  <cols>
    <col min="1" max="1" width="4.75390625" style="352" customWidth="1"/>
    <col min="2" max="2" width="24.625" style="352" customWidth="1"/>
    <col min="3" max="3" width="13.125" style="352" customWidth="1"/>
    <col min="4" max="4" width="7.625" style="352" customWidth="1"/>
    <col min="5" max="5" width="6.75390625" style="352" customWidth="1"/>
    <col min="6" max="6" width="8.75390625" style="352" customWidth="1"/>
    <col min="7" max="7" width="12.75390625" style="352" customWidth="1"/>
    <col min="8" max="8" width="22.00390625" style="352" customWidth="1"/>
    <col min="9" max="16384" width="8.875" style="352" customWidth="1"/>
  </cols>
  <sheetData>
    <row r="1" spans="2:8" ht="39.75" customHeight="1">
      <c r="B1" s="737" t="s">
        <v>1499</v>
      </c>
      <c r="C1" s="737"/>
      <c r="D1" s="737"/>
      <c r="E1" s="737"/>
      <c r="F1" s="737"/>
      <c r="G1" s="738"/>
      <c r="H1" s="738"/>
    </row>
    <row r="2" spans="2:8" ht="39.75" customHeight="1">
      <c r="B2" s="353"/>
      <c r="C2" s="353"/>
      <c r="D2" s="353"/>
      <c r="E2" s="353"/>
      <c r="F2" s="353"/>
      <c r="G2" s="353"/>
      <c r="H2" s="353"/>
    </row>
    <row r="3" spans="1:15" s="389" customFormat="1" ht="15.75" customHeight="1">
      <c r="A3" s="739" t="str">
        <f>'輸入區'!E4&amp;"財物請﹝修﹞購單明細表"</f>
        <v>臺南市立永仁高級中學財物請﹝修﹞購單明細表</v>
      </c>
      <c r="B3" s="740"/>
      <c r="C3" s="740"/>
      <c r="D3" s="740"/>
      <c r="E3" s="740"/>
      <c r="F3" s="741"/>
      <c r="G3" s="745" t="s">
        <v>1686</v>
      </c>
      <c r="H3" s="746"/>
      <c r="I3" s="342"/>
      <c r="J3" s="342"/>
      <c r="K3" s="342"/>
      <c r="L3" s="342"/>
      <c r="M3" s="342"/>
      <c r="N3" s="342"/>
      <c r="O3" s="343"/>
    </row>
    <row r="4" spans="1:15" s="389" customFormat="1" ht="15.75" customHeight="1">
      <c r="A4" s="742"/>
      <c r="B4" s="743"/>
      <c r="C4" s="743"/>
      <c r="D4" s="743"/>
      <c r="E4" s="743"/>
      <c r="F4" s="744"/>
      <c r="G4" s="745" t="s">
        <v>1707</v>
      </c>
      <c r="H4" s="746"/>
      <c r="I4" s="390"/>
      <c r="J4" s="390"/>
      <c r="K4" s="390"/>
      <c r="L4" s="390"/>
      <c r="M4" s="390"/>
      <c r="N4" s="390"/>
      <c r="O4" s="391"/>
    </row>
    <row r="5" spans="1:8" s="389" customFormat="1" ht="19.5" customHeight="1">
      <c r="A5" s="747" t="s">
        <v>1500</v>
      </c>
      <c r="B5" s="732" t="s">
        <v>1501</v>
      </c>
      <c r="C5" s="732" t="s">
        <v>1502</v>
      </c>
      <c r="D5" s="732" t="s">
        <v>1503</v>
      </c>
      <c r="E5" s="732" t="s">
        <v>1504</v>
      </c>
      <c r="F5" s="732" t="s">
        <v>1505</v>
      </c>
      <c r="G5" s="732"/>
      <c r="H5" s="732" t="s">
        <v>1506</v>
      </c>
    </row>
    <row r="6" spans="1:8" s="389" customFormat="1" ht="19.5" customHeight="1">
      <c r="A6" s="747"/>
      <c r="B6" s="732"/>
      <c r="C6" s="733"/>
      <c r="D6" s="732"/>
      <c r="E6" s="732"/>
      <c r="F6" s="354" t="s">
        <v>1507</v>
      </c>
      <c r="G6" s="354" t="s">
        <v>1508</v>
      </c>
      <c r="H6" s="732"/>
    </row>
    <row r="7" spans="1:8" s="389" customFormat="1" ht="24.75" customHeight="1">
      <c r="A7" s="355" t="str">
        <f>IF(F7="","","1")</f>
        <v>1</v>
      </c>
      <c r="B7" s="356" t="s">
        <v>1687</v>
      </c>
      <c r="C7" s="436" t="s">
        <v>1688</v>
      </c>
      <c r="D7" s="357" t="s">
        <v>1705</v>
      </c>
      <c r="E7" s="358">
        <v>1</v>
      </c>
      <c r="F7" s="359">
        <v>3000</v>
      </c>
      <c r="G7" s="360">
        <f aca="true" t="shared" si="0" ref="G7:G32">ROUND(E7*F7,0)</f>
        <v>3000</v>
      </c>
      <c r="H7" s="361"/>
    </row>
    <row r="8" spans="1:8" s="389" customFormat="1" ht="24.75" customHeight="1">
      <c r="A8" s="355">
        <f aca="true" t="shared" si="1" ref="A8:A32">IF(F8="","",A7+1)</f>
        <v>2</v>
      </c>
      <c r="B8" s="356" t="s">
        <v>1689</v>
      </c>
      <c r="C8" s="436" t="s">
        <v>1690</v>
      </c>
      <c r="D8" s="357" t="s">
        <v>1705</v>
      </c>
      <c r="E8" s="358">
        <v>1</v>
      </c>
      <c r="F8" s="359">
        <v>2000</v>
      </c>
      <c r="G8" s="360">
        <f t="shared" si="0"/>
        <v>2000</v>
      </c>
      <c r="H8" s="361"/>
    </row>
    <row r="9" spans="1:8" s="389" customFormat="1" ht="24.75" customHeight="1">
      <c r="A9" s="355">
        <f t="shared" si="1"/>
        <v>3</v>
      </c>
      <c r="B9" s="356" t="s">
        <v>1691</v>
      </c>
      <c r="C9" s="437"/>
      <c r="D9" s="357" t="s">
        <v>1705</v>
      </c>
      <c r="E9" s="358">
        <v>1</v>
      </c>
      <c r="F9" s="359">
        <v>1000</v>
      </c>
      <c r="G9" s="360">
        <f t="shared" si="0"/>
        <v>1000</v>
      </c>
      <c r="H9" s="361"/>
    </row>
    <row r="10" spans="1:8" s="389" customFormat="1" ht="24.75" customHeight="1">
      <c r="A10" s="355">
        <f t="shared" si="1"/>
        <v>4</v>
      </c>
      <c r="B10" s="356" t="s">
        <v>1692</v>
      </c>
      <c r="C10" s="437"/>
      <c r="D10" s="357" t="s">
        <v>1705</v>
      </c>
      <c r="E10" s="358">
        <v>1</v>
      </c>
      <c r="F10" s="359">
        <v>1000</v>
      </c>
      <c r="G10" s="360">
        <f t="shared" si="0"/>
        <v>1000</v>
      </c>
      <c r="H10" s="361"/>
    </row>
    <row r="11" spans="1:8" s="389" customFormat="1" ht="24.75" customHeight="1">
      <c r="A11" s="355">
        <f t="shared" si="1"/>
        <v>5</v>
      </c>
      <c r="B11" s="356" t="s">
        <v>1693</v>
      </c>
      <c r="C11" s="357"/>
      <c r="D11" s="357" t="s">
        <v>1705</v>
      </c>
      <c r="E11" s="358">
        <v>6</v>
      </c>
      <c r="F11" s="359">
        <v>150</v>
      </c>
      <c r="G11" s="360">
        <f t="shared" si="0"/>
        <v>900</v>
      </c>
      <c r="H11" s="361"/>
    </row>
    <row r="12" spans="1:8" s="389" customFormat="1" ht="24.75" customHeight="1">
      <c r="A12" s="355">
        <f t="shared" si="1"/>
        <v>6</v>
      </c>
      <c r="B12" s="356" t="s">
        <v>1694</v>
      </c>
      <c r="C12" s="357"/>
      <c r="D12" s="357" t="s">
        <v>1706</v>
      </c>
      <c r="E12" s="358">
        <v>80</v>
      </c>
      <c r="F12" s="359">
        <v>10</v>
      </c>
      <c r="G12" s="360">
        <f t="shared" si="0"/>
        <v>800</v>
      </c>
      <c r="H12" s="361"/>
    </row>
    <row r="13" spans="1:8" s="389" customFormat="1" ht="24.75" customHeight="1">
      <c r="A13" s="355">
        <f t="shared" si="1"/>
        <v>7</v>
      </c>
      <c r="B13" s="356" t="s">
        <v>1695</v>
      </c>
      <c r="C13" s="357"/>
      <c r="D13" s="357" t="s">
        <v>1706</v>
      </c>
      <c r="E13" s="358">
        <v>10</v>
      </c>
      <c r="F13" s="359">
        <v>10</v>
      </c>
      <c r="G13" s="360">
        <f t="shared" si="0"/>
        <v>100</v>
      </c>
      <c r="H13" s="361"/>
    </row>
    <row r="14" spans="1:8" s="389" customFormat="1" ht="24.75" customHeight="1">
      <c r="A14" s="355">
        <f t="shared" si="1"/>
        <v>8</v>
      </c>
      <c r="B14" s="356" t="s">
        <v>1696</v>
      </c>
      <c r="C14" s="357"/>
      <c r="D14" s="357" t="s">
        <v>1706</v>
      </c>
      <c r="E14" s="358">
        <v>78</v>
      </c>
      <c r="F14" s="359">
        <v>35</v>
      </c>
      <c r="G14" s="360">
        <f t="shared" si="0"/>
        <v>2730</v>
      </c>
      <c r="H14" s="361"/>
    </row>
    <row r="15" spans="1:8" s="389" customFormat="1" ht="24.75" customHeight="1">
      <c r="A15" s="355">
        <f t="shared" si="1"/>
        <v>9</v>
      </c>
      <c r="B15" s="356" t="s">
        <v>1697</v>
      </c>
      <c r="C15" s="357"/>
      <c r="D15" s="357" t="s">
        <v>1706</v>
      </c>
      <c r="E15" s="358">
        <v>16</v>
      </c>
      <c r="F15" s="359">
        <v>10</v>
      </c>
      <c r="G15" s="360">
        <f t="shared" si="0"/>
        <v>160</v>
      </c>
      <c r="H15" s="361"/>
    </row>
    <row r="16" spans="1:8" s="389" customFormat="1" ht="24.75" customHeight="1">
      <c r="A16" s="355">
        <f t="shared" si="1"/>
        <v>10</v>
      </c>
      <c r="B16" s="356" t="s">
        <v>1698</v>
      </c>
      <c r="C16" s="357"/>
      <c r="D16" s="357" t="s">
        <v>1706</v>
      </c>
      <c r="E16" s="358">
        <v>90</v>
      </c>
      <c r="F16" s="359">
        <v>1</v>
      </c>
      <c r="G16" s="360">
        <f t="shared" si="0"/>
        <v>90</v>
      </c>
      <c r="H16" s="361"/>
    </row>
    <row r="17" spans="1:8" s="389" customFormat="1" ht="24.75" customHeight="1">
      <c r="A17" s="355">
        <f t="shared" si="1"/>
        <v>11</v>
      </c>
      <c r="B17" s="356" t="s">
        <v>1699</v>
      </c>
      <c r="C17" s="437"/>
      <c r="D17" s="357" t="s">
        <v>1706</v>
      </c>
      <c r="E17" s="358">
        <v>90</v>
      </c>
      <c r="F17" s="359">
        <v>1</v>
      </c>
      <c r="G17" s="360">
        <f t="shared" si="0"/>
        <v>90</v>
      </c>
      <c r="H17" s="361"/>
    </row>
    <row r="18" spans="1:8" s="389" customFormat="1" ht="24.75" customHeight="1">
      <c r="A18" s="355">
        <f t="shared" si="1"/>
        <v>12</v>
      </c>
      <c r="B18" s="356" t="s">
        <v>1700</v>
      </c>
      <c r="C18" s="357"/>
      <c r="D18" s="357" t="s">
        <v>1706</v>
      </c>
      <c r="E18" s="358">
        <v>90</v>
      </c>
      <c r="F18" s="359">
        <v>5</v>
      </c>
      <c r="G18" s="360">
        <f t="shared" si="0"/>
        <v>450</v>
      </c>
      <c r="H18" s="361"/>
    </row>
    <row r="19" spans="1:8" s="389" customFormat="1" ht="24.75" customHeight="1">
      <c r="A19" s="355">
        <f t="shared" si="1"/>
        <v>13</v>
      </c>
      <c r="B19" s="356" t="s">
        <v>1701</v>
      </c>
      <c r="C19" s="357"/>
      <c r="D19" s="357" t="s">
        <v>1706</v>
      </c>
      <c r="E19" s="358">
        <v>90</v>
      </c>
      <c r="F19" s="359">
        <v>10</v>
      </c>
      <c r="G19" s="360">
        <f t="shared" si="0"/>
        <v>900</v>
      </c>
      <c r="H19" s="361"/>
    </row>
    <row r="20" spans="1:8" s="389" customFormat="1" ht="24.75" customHeight="1">
      <c r="A20" s="355">
        <f t="shared" si="1"/>
        <v>14</v>
      </c>
      <c r="B20" s="356" t="s">
        <v>1702</v>
      </c>
      <c r="C20" s="357"/>
      <c r="D20" s="357" t="s">
        <v>1706</v>
      </c>
      <c r="E20" s="358">
        <v>90</v>
      </c>
      <c r="F20" s="359">
        <v>10</v>
      </c>
      <c r="G20" s="360">
        <f t="shared" si="0"/>
        <v>900</v>
      </c>
      <c r="H20" s="361"/>
    </row>
    <row r="21" spans="1:8" s="389" customFormat="1" ht="24.75" customHeight="1">
      <c r="A21" s="355">
        <f t="shared" si="1"/>
        <v>15</v>
      </c>
      <c r="B21" s="356" t="s">
        <v>1703</v>
      </c>
      <c r="C21" s="436"/>
      <c r="D21" s="357" t="s">
        <v>1706</v>
      </c>
      <c r="E21" s="358">
        <v>180</v>
      </c>
      <c r="F21" s="359">
        <v>1</v>
      </c>
      <c r="G21" s="360">
        <f t="shared" si="0"/>
        <v>180</v>
      </c>
      <c r="H21" s="361"/>
    </row>
    <row r="22" spans="1:8" s="389" customFormat="1" ht="24.75" customHeight="1">
      <c r="A22" s="355">
        <f t="shared" si="1"/>
        <v>16</v>
      </c>
      <c r="B22" s="356" t="s">
        <v>1704</v>
      </c>
      <c r="C22" s="357"/>
      <c r="D22" s="357" t="s">
        <v>1706</v>
      </c>
      <c r="E22" s="358">
        <v>5</v>
      </c>
      <c r="F22" s="359">
        <v>20</v>
      </c>
      <c r="G22" s="360">
        <f t="shared" si="0"/>
        <v>100</v>
      </c>
      <c r="H22" s="361"/>
    </row>
    <row r="23" spans="1:8" s="389" customFormat="1" ht="24.75" customHeight="1">
      <c r="A23" s="355">
        <f t="shared" si="1"/>
      </c>
      <c r="B23" s="356"/>
      <c r="C23" s="357"/>
      <c r="D23" s="357"/>
      <c r="E23" s="358"/>
      <c r="F23" s="359"/>
      <c r="G23" s="360">
        <f t="shared" si="0"/>
        <v>0</v>
      </c>
      <c r="H23" s="361"/>
    </row>
    <row r="24" spans="1:8" s="389" customFormat="1" ht="24.75" customHeight="1">
      <c r="A24" s="355">
        <f t="shared" si="1"/>
      </c>
      <c r="B24" s="356"/>
      <c r="C24" s="357"/>
      <c r="D24" s="357"/>
      <c r="E24" s="358"/>
      <c r="F24" s="359"/>
      <c r="G24" s="360">
        <f t="shared" si="0"/>
        <v>0</v>
      </c>
      <c r="H24" s="361"/>
    </row>
    <row r="25" spans="1:8" s="389" customFormat="1" ht="24.75" customHeight="1">
      <c r="A25" s="355">
        <f t="shared" si="1"/>
      </c>
      <c r="B25" s="356"/>
      <c r="C25" s="357"/>
      <c r="D25" s="357"/>
      <c r="E25" s="358"/>
      <c r="F25" s="359"/>
      <c r="G25" s="360">
        <f t="shared" si="0"/>
        <v>0</v>
      </c>
      <c r="H25" s="361"/>
    </row>
    <row r="26" spans="1:8" s="389" customFormat="1" ht="24.75" customHeight="1">
      <c r="A26" s="355">
        <f t="shared" si="1"/>
      </c>
      <c r="B26" s="356"/>
      <c r="C26" s="357"/>
      <c r="D26" s="357"/>
      <c r="E26" s="358"/>
      <c r="F26" s="359"/>
      <c r="G26" s="360">
        <f t="shared" si="0"/>
        <v>0</v>
      </c>
      <c r="H26" s="361"/>
    </row>
    <row r="27" spans="1:8" s="389" customFormat="1" ht="24.75" customHeight="1">
      <c r="A27" s="355">
        <f t="shared" si="1"/>
      </c>
      <c r="B27" s="356"/>
      <c r="C27" s="357"/>
      <c r="D27" s="357"/>
      <c r="E27" s="358"/>
      <c r="F27" s="359"/>
      <c r="G27" s="360">
        <f t="shared" si="0"/>
        <v>0</v>
      </c>
      <c r="H27" s="361"/>
    </row>
    <row r="28" spans="1:8" s="389" customFormat="1" ht="24.75" customHeight="1">
      <c r="A28" s="355">
        <f t="shared" si="1"/>
      </c>
      <c r="B28" s="356"/>
      <c r="C28" s="357"/>
      <c r="D28" s="357"/>
      <c r="E28" s="358"/>
      <c r="F28" s="359"/>
      <c r="G28" s="360">
        <f t="shared" si="0"/>
        <v>0</v>
      </c>
      <c r="H28" s="361"/>
    </row>
    <row r="29" spans="1:8" s="389" customFormat="1" ht="24.75" customHeight="1">
      <c r="A29" s="355">
        <f t="shared" si="1"/>
      </c>
      <c r="B29" s="356"/>
      <c r="C29" s="357"/>
      <c r="D29" s="357"/>
      <c r="E29" s="358"/>
      <c r="F29" s="359"/>
      <c r="G29" s="360">
        <f t="shared" si="0"/>
        <v>0</v>
      </c>
      <c r="H29" s="361"/>
    </row>
    <row r="30" spans="1:8" s="389" customFormat="1" ht="24.75" customHeight="1">
      <c r="A30" s="355">
        <f t="shared" si="1"/>
      </c>
      <c r="B30" s="356"/>
      <c r="C30" s="357"/>
      <c r="D30" s="357"/>
      <c r="E30" s="358"/>
      <c r="F30" s="359"/>
      <c r="G30" s="360">
        <f t="shared" si="0"/>
        <v>0</v>
      </c>
      <c r="H30" s="361"/>
    </row>
    <row r="31" spans="1:8" s="389" customFormat="1" ht="24.75" customHeight="1">
      <c r="A31" s="355">
        <f t="shared" si="1"/>
      </c>
      <c r="B31" s="356"/>
      <c r="C31" s="357"/>
      <c r="D31" s="357"/>
      <c r="E31" s="358"/>
      <c r="F31" s="359"/>
      <c r="G31" s="360">
        <f t="shared" si="0"/>
        <v>0</v>
      </c>
      <c r="H31" s="361"/>
    </row>
    <row r="32" spans="1:8" s="389" customFormat="1" ht="24.75" customHeight="1">
      <c r="A32" s="355">
        <f t="shared" si="1"/>
      </c>
      <c r="B32" s="356"/>
      <c r="C32" s="357"/>
      <c r="D32" s="357"/>
      <c r="E32" s="358"/>
      <c r="F32" s="359"/>
      <c r="G32" s="360">
        <f t="shared" si="0"/>
        <v>0</v>
      </c>
      <c r="H32" s="361"/>
    </row>
    <row r="33" spans="1:8" s="389" customFormat="1" ht="24.75" customHeight="1">
      <c r="A33" s="734" t="s">
        <v>1509</v>
      </c>
      <c r="B33" s="735"/>
      <c r="C33" s="735"/>
      <c r="D33" s="735"/>
      <c r="E33" s="735"/>
      <c r="F33" s="736"/>
      <c r="G33" s="360">
        <f>SUM(G7:G32)</f>
        <v>14400</v>
      </c>
      <c r="H33" s="361"/>
    </row>
    <row r="34" spans="2:5" s="389" customFormat="1" ht="24.75" customHeight="1">
      <c r="B34" s="352" t="s">
        <v>1510</v>
      </c>
      <c r="E34" s="352"/>
    </row>
    <row r="35" ht="24.75" customHeight="1">
      <c r="B35" s="352" t="s">
        <v>1511</v>
      </c>
    </row>
  </sheetData>
  <sheetProtection password="C611" sheet="1" formatCells="0" formatColumns="0" formatRows="0" insertColumns="0" insertRows="0" selectLockedCells="1"/>
  <mergeCells count="12">
    <mergeCell ref="B1:H1"/>
    <mergeCell ref="A3:F4"/>
    <mergeCell ref="G3:H3"/>
    <mergeCell ref="G4:H4"/>
    <mergeCell ref="A5:A6"/>
    <mergeCell ref="B5:B6"/>
    <mergeCell ref="C5:C6"/>
    <mergeCell ref="D5:D6"/>
    <mergeCell ref="E5:E6"/>
    <mergeCell ref="F5:G5"/>
    <mergeCell ref="H5:H6"/>
    <mergeCell ref="A33:F33"/>
  </mergeCells>
  <printOptions horizontalCentered="1"/>
  <pageMargins left="0.1968503937007874" right="0.1968503937007874" top="0" bottom="0" header="0.5118110236220472" footer="0"/>
  <pageSetup blackAndWhite="1" horizontalDpi="600" verticalDpi="600" orientation="portrait" paperSize="9" scale="98" r:id="rId1"/>
  <headerFooter alignWithMargins="0">
    <oddFooter>&amp;R&amp;8
</oddFooter>
  </headerFooter>
</worksheet>
</file>

<file path=xl/worksheets/sheet6.xml><?xml version="1.0" encoding="utf-8"?>
<worksheet xmlns="http://schemas.openxmlformats.org/spreadsheetml/2006/main" xmlns:r="http://schemas.openxmlformats.org/officeDocument/2006/relationships">
  <sheetPr>
    <tabColor indexed="13"/>
  </sheetPr>
  <dimension ref="A1:O35"/>
  <sheetViews>
    <sheetView zoomScalePageLayoutView="0" workbookViewId="0" topLeftCell="A1">
      <selection activeCell="E14" sqref="E14"/>
    </sheetView>
  </sheetViews>
  <sheetFormatPr defaultColWidth="9.00390625" defaultRowHeight="16.5"/>
  <cols>
    <col min="1" max="1" width="4.75390625" style="340" customWidth="1"/>
    <col min="2" max="2" width="24.625" style="340" customWidth="1"/>
    <col min="3" max="4" width="10.625" style="340" customWidth="1"/>
    <col min="5" max="5" width="6.75390625" style="340" customWidth="1"/>
    <col min="6" max="6" width="8.75390625" style="340" customWidth="1"/>
    <col min="7" max="7" width="12.75390625" style="340" customWidth="1"/>
    <col min="8" max="8" width="22.00390625" style="340" customWidth="1"/>
    <col min="9" max="16384" width="8.875" style="340" customWidth="1"/>
  </cols>
  <sheetData>
    <row r="1" spans="2:8" ht="39.75" customHeight="1">
      <c r="B1" s="753" t="s">
        <v>1488</v>
      </c>
      <c r="C1" s="753"/>
      <c r="D1" s="753"/>
      <c r="E1" s="753"/>
      <c r="F1" s="753"/>
      <c r="G1" s="754"/>
      <c r="H1" s="754"/>
    </row>
    <row r="2" spans="2:8" ht="39.75" customHeight="1">
      <c r="B2" s="341"/>
      <c r="C2" s="341"/>
      <c r="D2" s="341"/>
      <c r="E2" s="341"/>
      <c r="F2" s="341"/>
      <c r="G2" s="341"/>
      <c r="H2" s="341"/>
    </row>
    <row r="3" spans="1:15" s="392" customFormat="1" ht="15.75" customHeight="1">
      <c r="A3" s="755" t="str">
        <f>'輸入區'!E4&amp;"財物請﹝修﹞購單明細表"</f>
        <v>臺南市立永仁高級中學財物請﹝修﹞購單明細表</v>
      </c>
      <c r="B3" s="756"/>
      <c r="C3" s="756"/>
      <c r="D3" s="756"/>
      <c r="E3" s="756"/>
      <c r="F3" s="757"/>
      <c r="G3" s="745" t="s">
        <v>1514</v>
      </c>
      <c r="H3" s="746"/>
      <c r="I3" s="342"/>
      <c r="J3" s="342"/>
      <c r="K3" s="342"/>
      <c r="L3" s="342"/>
      <c r="M3" s="342"/>
      <c r="N3" s="342"/>
      <c r="O3" s="343"/>
    </row>
    <row r="4" spans="1:15" s="392" customFormat="1" ht="15.75" customHeight="1">
      <c r="A4" s="758"/>
      <c r="B4" s="759"/>
      <c r="C4" s="759"/>
      <c r="D4" s="759"/>
      <c r="E4" s="759"/>
      <c r="F4" s="760"/>
      <c r="G4" s="745" t="s">
        <v>1515</v>
      </c>
      <c r="H4" s="746"/>
      <c r="I4" s="393"/>
      <c r="J4" s="393"/>
      <c r="K4" s="393"/>
      <c r="L4" s="393"/>
      <c r="M4" s="393"/>
      <c r="N4" s="393"/>
      <c r="O4" s="394"/>
    </row>
    <row r="5" spans="1:8" s="392" customFormat="1" ht="19.5" customHeight="1">
      <c r="A5" s="761" t="s">
        <v>1489</v>
      </c>
      <c r="B5" s="748" t="s">
        <v>1490</v>
      </c>
      <c r="C5" s="748" t="s">
        <v>1491</v>
      </c>
      <c r="D5" s="748" t="s">
        <v>1492</v>
      </c>
      <c r="E5" s="748" t="s">
        <v>85</v>
      </c>
      <c r="F5" s="748" t="s">
        <v>1493</v>
      </c>
      <c r="G5" s="748"/>
      <c r="H5" s="748" t="s">
        <v>530</v>
      </c>
    </row>
    <row r="6" spans="1:8" s="392" customFormat="1" ht="19.5" customHeight="1">
      <c r="A6" s="761"/>
      <c r="B6" s="748"/>
      <c r="C6" s="749"/>
      <c r="D6" s="748"/>
      <c r="E6" s="748"/>
      <c r="F6" s="344" t="s">
        <v>1494</v>
      </c>
      <c r="G6" s="344" t="s">
        <v>1495</v>
      </c>
      <c r="H6" s="748"/>
    </row>
    <row r="7" spans="1:8" s="392" customFormat="1" ht="24.75" customHeight="1">
      <c r="A7" s="345">
        <f>IF(F7="","","1")</f>
      </c>
      <c r="B7" s="346"/>
      <c r="C7" s="347"/>
      <c r="D7" s="347"/>
      <c r="E7" s="348"/>
      <c r="F7" s="349"/>
      <c r="G7" s="350">
        <f aca="true" t="shared" si="0" ref="G7:G32">ROUND(E7*F7,0)</f>
        <v>0</v>
      </c>
      <c r="H7" s="351"/>
    </row>
    <row r="8" spans="1:8" s="392" customFormat="1" ht="24.75" customHeight="1">
      <c r="A8" s="345">
        <f aca="true" t="shared" si="1" ref="A8:A32">IF(F8="","",A7+1)</f>
      </c>
      <c r="B8" s="346"/>
      <c r="C8" s="347"/>
      <c r="D8" s="347"/>
      <c r="E8" s="348"/>
      <c r="F8" s="349"/>
      <c r="G8" s="350">
        <f t="shared" si="0"/>
        <v>0</v>
      </c>
      <c r="H8" s="351"/>
    </row>
    <row r="9" spans="1:8" s="392" customFormat="1" ht="24.75" customHeight="1">
      <c r="A9" s="345">
        <f t="shared" si="1"/>
      </c>
      <c r="B9" s="346"/>
      <c r="C9" s="347"/>
      <c r="D9" s="347"/>
      <c r="E9" s="348"/>
      <c r="F9" s="349"/>
      <c r="G9" s="350">
        <f t="shared" si="0"/>
        <v>0</v>
      </c>
      <c r="H9" s="351"/>
    </row>
    <row r="10" spans="1:8" s="392" customFormat="1" ht="24.75" customHeight="1">
      <c r="A10" s="345">
        <f t="shared" si="1"/>
      </c>
      <c r="B10" s="346"/>
      <c r="C10" s="347"/>
      <c r="D10" s="347"/>
      <c r="E10" s="348"/>
      <c r="F10" s="349"/>
      <c r="G10" s="350">
        <f t="shared" si="0"/>
        <v>0</v>
      </c>
      <c r="H10" s="351"/>
    </row>
    <row r="11" spans="1:8" s="392" customFormat="1" ht="24.75" customHeight="1">
      <c r="A11" s="345">
        <f t="shared" si="1"/>
      </c>
      <c r="B11" s="346"/>
      <c r="C11" s="347"/>
      <c r="D11" s="347"/>
      <c r="E11" s="348"/>
      <c r="F11" s="349"/>
      <c r="G11" s="350">
        <f t="shared" si="0"/>
        <v>0</v>
      </c>
      <c r="H11" s="351"/>
    </row>
    <row r="12" spans="1:8" s="392" customFormat="1" ht="24.75" customHeight="1">
      <c r="A12" s="345">
        <f t="shared" si="1"/>
      </c>
      <c r="B12" s="346"/>
      <c r="C12" s="347"/>
      <c r="D12" s="347"/>
      <c r="E12" s="348"/>
      <c r="F12" s="349"/>
      <c r="G12" s="350">
        <f t="shared" si="0"/>
        <v>0</v>
      </c>
      <c r="H12" s="351"/>
    </row>
    <row r="13" spans="1:8" s="392" customFormat="1" ht="24.75" customHeight="1">
      <c r="A13" s="345">
        <f t="shared" si="1"/>
      </c>
      <c r="B13" s="346"/>
      <c r="C13" s="347"/>
      <c r="D13" s="347"/>
      <c r="E13" s="348"/>
      <c r="F13" s="349"/>
      <c r="G13" s="350">
        <f t="shared" si="0"/>
        <v>0</v>
      </c>
      <c r="H13" s="351"/>
    </row>
    <row r="14" spans="1:8" s="392" customFormat="1" ht="24.75" customHeight="1">
      <c r="A14" s="345">
        <f t="shared" si="1"/>
      </c>
      <c r="B14" s="346"/>
      <c r="C14" s="347"/>
      <c r="D14" s="347"/>
      <c r="E14" s="348"/>
      <c r="F14" s="349"/>
      <c r="G14" s="350">
        <f t="shared" si="0"/>
        <v>0</v>
      </c>
      <c r="H14" s="351"/>
    </row>
    <row r="15" spans="1:8" s="392" customFormat="1" ht="24.75" customHeight="1">
      <c r="A15" s="345">
        <f t="shared" si="1"/>
      </c>
      <c r="B15" s="346"/>
      <c r="C15" s="347"/>
      <c r="D15" s="347"/>
      <c r="E15" s="348"/>
      <c r="F15" s="349"/>
      <c r="G15" s="350">
        <f t="shared" si="0"/>
        <v>0</v>
      </c>
      <c r="H15" s="351"/>
    </row>
    <row r="16" spans="1:8" s="392" customFormat="1" ht="24.75" customHeight="1">
      <c r="A16" s="345">
        <f t="shared" si="1"/>
      </c>
      <c r="B16" s="346"/>
      <c r="C16" s="347"/>
      <c r="D16" s="347"/>
      <c r="E16" s="348"/>
      <c r="F16" s="349"/>
      <c r="G16" s="350">
        <f t="shared" si="0"/>
        <v>0</v>
      </c>
      <c r="H16" s="351"/>
    </row>
    <row r="17" spans="1:8" s="392" customFormat="1" ht="24.75" customHeight="1">
      <c r="A17" s="345">
        <f t="shared" si="1"/>
      </c>
      <c r="B17" s="346"/>
      <c r="C17" s="347"/>
      <c r="D17" s="347"/>
      <c r="E17" s="348"/>
      <c r="F17" s="349"/>
      <c r="G17" s="350">
        <f t="shared" si="0"/>
        <v>0</v>
      </c>
      <c r="H17" s="351"/>
    </row>
    <row r="18" spans="1:8" s="392" customFormat="1" ht="24.75" customHeight="1">
      <c r="A18" s="345">
        <f t="shared" si="1"/>
      </c>
      <c r="B18" s="346"/>
      <c r="C18" s="347"/>
      <c r="D18" s="347"/>
      <c r="E18" s="348"/>
      <c r="F18" s="349"/>
      <c r="G18" s="350">
        <f t="shared" si="0"/>
        <v>0</v>
      </c>
      <c r="H18" s="351"/>
    </row>
    <row r="19" spans="1:8" s="392" customFormat="1" ht="24.75" customHeight="1">
      <c r="A19" s="345">
        <f t="shared" si="1"/>
      </c>
      <c r="B19" s="346"/>
      <c r="C19" s="347"/>
      <c r="D19" s="347"/>
      <c r="E19" s="348"/>
      <c r="F19" s="349"/>
      <c r="G19" s="350">
        <f t="shared" si="0"/>
        <v>0</v>
      </c>
      <c r="H19" s="351"/>
    </row>
    <row r="20" spans="1:8" s="392" customFormat="1" ht="24.75" customHeight="1">
      <c r="A20" s="345">
        <f t="shared" si="1"/>
      </c>
      <c r="B20" s="346"/>
      <c r="C20" s="347"/>
      <c r="D20" s="347"/>
      <c r="E20" s="348"/>
      <c r="F20" s="349"/>
      <c r="G20" s="350">
        <f t="shared" si="0"/>
        <v>0</v>
      </c>
      <c r="H20" s="351"/>
    </row>
    <row r="21" spans="1:8" s="392" customFormat="1" ht="24.75" customHeight="1">
      <c r="A21" s="345">
        <f t="shared" si="1"/>
      </c>
      <c r="B21" s="346"/>
      <c r="C21" s="347"/>
      <c r="D21" s="347"/>
      <c r="E21" s="348"/>
      <c r="F21" s="349"/>
      <c r="G21" s="350">
        <f t="shared" si="0"/>
        <v>0</v>
      </c>
      <c r="H21" s="351"/>
    </row>
    <row r="22" spans="1:8" s="392" customFormat="1" ht="24.75" customHeight="1">
      <c r="A22" s="345">
        <f t="shared" si="1"/>
      </c>
      <c r="B22" s="346"/>
      <c r="C22" s="347"/>
      <c r="D22" s="347"/>
      <c r="E22" s="348"/>
      <c r="F22" s="349"/>
      <c r="G22" s="350">
        <f t="shared" si="0"/>
        <v>0</v>
      </c>
      <c r="H22" s="351"/>
    </row>
    <row r="23" spans="1:8" s="392" customFormat="1" ht="24.75" customHeight="1">
      <c r="A23" s="345">
        <f t="shared" si="1"/>
      </c>
      <c r="B23" s="346"/>
      <c r="C23" s="347"/>
      <c r="D23" s="347"/>
      <c r="E23" s="348"/>
      <c r="F23" s="349"/>
      <c r="G23" s="350">
        <f t="shared" si="0"/>
        <v>0</v>
      </c>
      <c r="H23" s="351"/>
    </row>
    <row r="24" spans="1:8" s="392" customFormat="1" ht="24.75" customHeight="1">
      <c r="A24" s="345">
        <f t="shared" si="1"/>
      </c>
      <c r="B24" s="346"/>
      <c r="C24" s="347"/>
      <c r="D24" s="347"/>
      <c r="E24" s="348"/>
      <c r="F24" s="349"/>
      <c r="G24" s="350">
        <f t="shared" si="0"/>
        <v>0</v>
      </c>
      <c r="H24" s="351"/>
    </row>
    <row r="25" spans="1:8" s="392" customFormat="1" ht="24.75" customHeight="1">
      <c r="A25" s="345">
        <f t="shared" si="1"/>
      </c>
      <c r="B25" s="346"/>
      <c r="C25" s="347"/>
      <c r="D25" s="347"/>
      <c r="E25" s="348"/>
      <c r="F25" s="349"/>
      <c r="G25" s="350">
        <f t="shared" si="0"/>
        <v>0</v>
      </c>
      <c r="H25" s="351"/>
    </row>
    <row r="26" spans="1:8" s="392" customFormat="1" ht="24.75" customHeight="1">
      <c r="A26" s="345">
        <f t="shared" si="1"/>
      </c>
      <c r="B26" s="346"/>
      <c r="C26" s="347"/>
      <c r="D26" s="347"/>
      <c r="E26" s="348"/>
      <c r="F26" s="349"/>
      <c r="G26" s="350">
        <f t="shared" si="0"/>
        <v>0</v>
      </c>
      <c r="H26" s="351"/>
    </row>
    <row r="27" spans="1:8" s="392" customFormat="1" ht="24.75" customHeight="1">
      <c r="A27" s="345">
        <f t="shared" si="1"/>
      </c>
      <c r="B27" s="346"/>
      <c r="C27" s="347"/>
      <c r="D27" s="347"/>
      <c r="E27" s="348"/>
      <c r="F27" s="349"/>
      <c r="G27" s="350">
        <f t="shared" si="0"/>
        <v>0</v>
      </c>
      <c r="H27" s="351"/>
    </row>
    <row r="28" spans="1:8" s="392" customFormat="1" ht="24.75" customHeight="1">
      <c r="A28" s="345">
        <f t="shared" si="1"/>
      </c>
      <c r="B28" s="346"/>
      <c r="C28" s="347"/>
      <c r="D28" s="347"/>
      <c r="E28" s="348"/>
      <c r="F28" s="349"/>
      <c r="G28" s="350">
        <f t="shared" si="0"/>
        <v>0</v>
      </c>
      <c r="H28" s="351"/>
    </row>
    <row r="29" spans="1:8" s="392" customFormat="1" ht="24.75" customHeight="1">
      <c r="A29" s="345">
        <f t="shared" si="1"/>
      </c>
      <c r="B29" s="346"/>
      <c r="C29" s="347"/>
      <c r="D29" s="347"/>
      <c r="E29" s="348"/>
      <c r="F29" s="349"/>
      <c r="G29" s="350">
        <f t="shared" si="0"/>
        <v>0</v>
      </c>
      <c r="H29" s="351"/>
    </row>
    <row r="30" spans="1:8" s="392" customFormat="1" ht="24.75" customHeight="1">
      <c r="A30" s="345">
        <f t="shared" si="1"/>
      </c>
      <c r="B30" s="346"/>
      <c r="C30" s="347"/>
      <c r="D30" s="347"/>
      <c r="E30" s="348"/>
      <c r="F30" s="349"/>
      <c r="G30" s="350">
        <f t="shared" si="0"/>
        <v>0</v>
      </c>
      <c r="H30" s="351"/>
    </row>
    <row r="31" spans="1:8" s="392" customFormat="1" ht="24.75" customHeight="1">
      <c r="A31" s="345">
        <f t="shared" si="1"/>
      </c>
      <c r="B31" s="346"/>
      <c r="C31" s="347"/>
      <c r="D31" s="347"/>
      <c r="E31" s="348"/>
      <c r="F31" s="349"/>
      <c r="G31" s="350">
        <f t="shared" si="0"/>
        <v>0</v>
      </c>
      <c r="H31" s="351"/>
    </row>
    <row r="32" spans="1:8" s="392" customFormat="1" ht="24.75" customHeight="1">
      <c r="A32" s="345">
        <f t="shared" si="1"/>
      </c>
      <c r="B32" s="346"/>
      <c r="C32" s="347"/>
      <c r="D32" s="347"/>
      <c r="E32" s="348"/>
      <c r="F32" s="349"/>
      <c r="G32" s="350">
        <f t="shared" si="0"/>
        <v>0</v>
      </c>
      <c r="H32" s="351"/>
    </row>
    <row r="33" spans="1:8" s="392" customFormat="1" ht="24.75" customHeight="1">
      <c r="A33" s="750" t="s">
        <v>1496</v>
      </c>
      <c r="B33" s="751"/>
      <c r="C33" s="751"/>
      <c r="D33" s="751"/>
      <c r="E33" s="751"/>
      <c r="F33" s="752"/>
      <c r="G33" s="350">
        <f>SUM(G7:G32)</f>
        <v>0</v>
      </c>
      <c r="H33" s="351"/>
    </row>
    <row r="34" spans="2:5" s="392" customFormat="1" ht="24.75" customHeight="1">
      <c r="B34" s="340" t="s">
        <v>1497</v>
      </c>
      <c r="E34" s="340"/>
    </row>
    <row r="35" ht="24.75" customHeight="1">
      <c r="B35" s="340" t="s">
        <v>1498</v>
      </c>
    </row>
  </sheetData>
  <sheetProtection password="C611" sheet="1" formatCells="0" formatColumns="0" formatRows="0" insertColumns="0" insertRows="0" selectLockedCells="1"/>
  <mergeCells count="12">
    <mergeCell ref="B1:H1"/>
    <mergeCell ref="A3:F4"/>
    <mergeCell ref="G3:H3"/>
    <mergeCell ref="G4:H4"/>
    <mergeCell ref="A5:A6"/>
    <mergeCell ref="B5:B6"/>
    <mergeCell ref="C5:C6"/>
    <mergeCell ref="D5:D6"/>
    <mergeCell ref="E5:E6"/>
    <mergeCell ref="F5:G5"/>
    <mergeCell ref="H5:H6"/>
    <mergeCell ref="A33:F33"/>
  </mergeCells>
  <printOptions horizontalCentered="1"/>
  <pageMargins left="0.1968503937007874" right="0.1968503937007874" top="0" bottom="0" header="0.5118110236220472" footer="0"/>
  <pageSetup blackAndWhite="1" horizontalDpi="600" verticalDpi="600" orientation="portrait" paperSize="9" scale="98" r:id="rId1"/>
  <headerFooter alignWithMargins="0">
    <oddFooter>&amp;R&amp;8
</oddFooter>
  </headerFooter>
</worksheet>
</file>

<file path=xl/worksheets/sheet7.xml><?xml version="1.0" encoding="utf-8"?>
<worksheet xmlns="http://schemas.openxmlformats.org/spreadsheetml/2006/main" xmlns:r="http://schemas.openxmlformats.org/officeDocument/2006/relationships">
  <dimension ref="A1:M27"/>
  <sheetViews>
    <sheetView zoomScalePageLayoutView="0" workbookViewId="0" topLeftCell="A10">
      <selection activeCell="E3" sqref="E3:E4"/>
    </sheetView>
  </sheetViews>
  <sheetFormatPr defaultColWidth="9.00390625" defaultRowHeight="16.5"/>
  <cols>
    <col min="1" max="1" width="8.50390625" style="17" customWidth="1"/>
    <col min="2" max="2" width="17.50390625" style="17" customWidth="1"/>
    <col min="3" max="3" width="8.25390625" style="17" customWidth="1"/>
    <col min="4" max="4" width="8.00390625" style="17" customWidth="1"/>
    <col min="5" max="5" width="17.50390625" style="17" customWidth="1"/>
    <col min="6" max="6" width="8.25390625" style="17" customWidth="1"/>
    <col min="7" max="7" width="13.25390625" style="17" customWidth="1"/>
    <col min="8" max="8" width="22.625" style="17" customWidth="1"/>
    <col min="9" max="10" width="3.625" style="17" customWidth="1"/>
    <col min="11" max="11" width="2.625" style="17" customWidth="1"/>
    <col min="12" max="16384" width="9.00390625" style="17" customWidth="1"/>
  </cols>
  <sheetData>
    <row r="1" spans="1:8" s="16" customFormat="1" ht="15.75" customHeight="1">
      <c r="A1" s="589" t="s">
        <v>612</v>
      </c>
      <c r="B1" s="590"/>
      <c r="C1" s="590"/>
      <c r="D1" s="591"/>
      <c r="E1" s="591"/>
      <c r="F1" s="81"/>
      <c r="G1" s="15"/>
      <c r="H1" s="408" t="s">
        <v>1543</v>
      </c>
    </row>
    <row r="2" spans="1:12" ht="16.5" customHeight="1">
      <c r="A2" s="17" t="s">
        <v>614</v>
      </c>
      <c r="B2" s="82"/>
      <c r="C2" s="82"/>
      <c r="D2" s="82"/>
      <c r="E2" s="82"/>
      <c r="F2" s="542" t="s">
        <v>1541</v>
      </c>
      <c r="G2" s="542"/>
      <c r="H2" s="406" t="s">
        <v>1542</v>
      </c>
      <c r="L2" s="18"/>
    </row>
    <row r="3" spans="1:8" s="19" customFormat="1" ht="15.75" customHeight="1">
      <c r="A3" s="593" t="s">
        <v>512</v>
      </c>
      <c r="B3" s="594" t="s">
        <v>513</v>
      </c>
      <c r="C3" s="595"/>
      <c r="D3" s="595"/>
      <c r="E3" s="763"/>
      <c r="F3" s="598" t="s">
        <v>648</v>
      </c>
      <c r="G3" s="599"/>
      <c r="H3" s="592" t="s">
        <v>596</v>
      </c>
    </row>
    <row r="4" spans="1:8" s="19" customFormat="1" ht="12.75" customHeight="1">
      <c r="A4" s="593"/>
      <c r="B4" s="595"/>
      <c r="C4" s="595"/>
      <c r="D4" s="595"/>
      <c r="E4" s="764"/>
      <c r="F4" s="600"/>
      <c r="G4" s="601"/>
      <c r="H4" s="592"/>
    </row>
    <row r="5" spans="1:8" s="19" customFormat="1" ht="15.75" customHeight="1">
      <c r="A5" s="593"/>
      <c r="B5" s="119" t="s">
        <v>776</v>
      </c>
      <c r="C5" s="604" t="s">
        <v>777</v>
      </c>
      <c r="D5" s="605"/>
      <c r="E5" s="116" t="s">
        <v>664</v>
      </c>
      <c r="F5" s="602"/>
      <c r="G5" s="603"/>
      <c r="H5" s="592"/>
    </row>
    <row r="6" spans="1:8" s="19" customFormat="1" ht="42" customHeight="1">
      <c r="A6" s="611"/>
      <c r="B6" s="501" t="e">
        <f>VLOOKUP(E3,'輸入區'!C:G,2,FALSE)</f>
        <v>#N/A</v>
      </c>
      <c r="C6" s="481" t="e">
        <f>VLOOKUP(E3,'輸入區'!C:G,3,FALSE)</f>
        <v>#N/A</v>
      </c>
      <c r="D6" s="615"/>
      <c r="E6" s="775" t="e">
        <f>IF(VLOOKUP(E3,'輸入區'!C:G,4,FALSE)=0,"",VLOOKUP(E3,'輸入區'!C:G,4,FALSE))</f>
        <v>#N/A</v>
      </c>
      <c r="F6" s="610"/>
      <c r="G6" s="610"/>
      <c r="H6" s="613"/>
    </row>
    <row r="7" spans="1:8" ht="48" customHeight="1">
      <c r="A7" s="567"/>
      <c r="B7" s="612"/>
      <c r="C7" s="616"/>
      <c r="D7" s="617"/>
      <c r="E7" s="776"/>
      <c r="F7" s="610"/>
      <c r="G7" s="610"/>
      <c r="H7" s="614"/>
    </row>
    <row r="8" spans="1:8" ht="3" customHeight="1">
      <c r="A8" s="609"/>
      <c r="B8" s="532"/>
      <c r="C8" s="532"/>
      <c r="D8" s="532"/>
      <c r="E8" s="532"/>
      <c r="F8" s="532"/>
      <c r="G8" s="532"/>
      <c r="H8" s="533"/>
    </row>
    <row r="9" spans="1:8" s="19" customFormat="1" ht="20.25" customHeight="1">
      <c r="A9" s="480" t="s">
        <v>582</v>
      </c>
      <c r="B9" s="480"/>
      <c r="C9" s="480" t="s">
        <v>597</v>
      </c>
      <c r="D9" s="480"/>
      <c r="E9" s="480"/>
      <c r="F9" s="496" t="s">
        <v>598</v>
      </c>
      <c r="G9" s="625"/>
      <c r="H9" s="117" t="s">
        <v>595</v>
      </c>
    </row>
    <row r="10" spans="1:8" s="19" customFormat="1" ht="39.75" customHeight="1">
      <c r="A10" s="395" t="s">
        <v>1523</v>
      </c>
      <c r="B10" s="115"/>
      <c r="C10" s="404" t="s">
        <v>1537</v>
      </c>
      <c r="D10" s="565"/>
      <c r="E10" s="565"/>
      <c r="F10" s="626"/>
      <c r="G10" s="627"/>
      <c r="H10" s="621"/>
    </row>
    <row r="11" spans="1:8" s="19" customFormat="1" ht="30" customHeight="1">
      <c r="A11" s="196" t="s">
        <v>866</v>
      </c>
      <c r="B11" s="115"/>
      <c r="C11" s="122" t="s">
        <v>618</v>
      </c>
      <c r="D11" s="565"/>
      <c r="E11" s="565"/>
      <c r="F11" s="628"/>
      <c r="G11" s="629"/>
      <c r="H11" s="621"/>
    </row>
    <row r="12" spans="1:8" s="19" customFormat="1" ht="30" customHeight="1">
      <c r="A12" s="196" t="s">
        <v>861</v>
      </c>
      <c r="B12" s="115"/>
      <c r="C12" s="195" t="s">
        <v>868</v>
      </c>
      <c r="D12" s="565"/>
      <c r="E12" s="565"/>
      <c r="F12" s="630"/>
      <c r="G12" s="629"/>
      <c r="H12" s="621"/>
    </row>
    <row r="13" spans="1:8" s="24" customFormat="1" ht="30.75" customHeight="1">
      <c r="A13" s="197" t="s">
        <v>618</v>
      </c>
      <c r="B13" s="117"/>
      <c r="C13" s="409" t="s">
        <v>865</v>
      </c>
      <c r="D13" s="623" t="s">
        <v>1533</v>
      </c>
      <c r="E13" s="624"/>
      <c r="F13" s="631"/>
      <c r="G13" s="515"/>
      <c r="H13" s="622"/>
    </row>
    <row r="14" spans="1:8" ht="17.25" customHeight="1">
      <c r="A14" s="618" t="s">
        <v>615</v>
      </c>
      <c r="B14" s="619"/>
      <c r="C14" s="619"/>
      <c r="D14" s="619"/>
      <c r="E14" s="619"/>
      <c r="F14" s="619"/>
      <c r="G14" s="619"/>
      <c r="H14" s="620"/>
    </row>
    <row r="15" spans="1:8" s="25" customFormat="1" ht="21" customHeight="1">
      <c r="A15" s="765" t="str">
        <f>'輸入區'!E4</f>
        <v>臺南市立永仁高級中學</v>
      </c>
      <c r="B15" s="766"/>
      <c r="C15" s="766"/>
      <c r="D15" s="766"/>
      <c r="E15" s="769" t="s">
        <v>651</v>
      </c>
      <c r="F15" s="770"/>
      <c r="G15" s="771"/>
      <c r="H15" s="321" t="s">
        <v>1669</v>
      </c>
    </row>
    <row r="16" spans="1:13" ht="21" customHeight="1">
      <c r="A16" s="767"/>
      <c r="B16" s="768"/>
      <c r="C16" s="768"/>
      <c r="D16" s="768"/>
      <c r="E16" s="772"/>
      <c r="F16" s="773"/>
      <c r="G16" s="774"/>
      <c r="H16" s="322"/>
      <c r="M16" s="18"/>
    </row>
    <row r="17" spans="1:13" ht="31.5" customHeight="1">
      <c r="A17" s="632" t="s">
        <v>514</v>
      </c>
      <c r="B17" s="762"/>
      <c r="C17" s="762"/>
      <c r="D17" s="762"/>
      <c r="E17" s="762"/>
      <c r="F17" s="762"/>
      <c r="G17" s="762"/>
      <c r="H17" s="762"/>
      <c r="M17" s="18"/>
    </row>
    <row r="18" spans="1:13" ht="42.75" customHeight="1">
      <c r="A18" s="632"/>
      <c r="B18" s="633"/>
      <c r="C18" s="633"/>
      <c r="D18" s="633"/>
      <c r="E18" s="633"/>
      <c r="F18" s="633"/>
      <c r="G18" s="633"/>
      <c r="H18" s="633"/>
      <c r="M18" s="18"/>
    </row>
    <row r="19" spans="1:10" ht="31.5" customHeight="1">
      <c r="A19" s="632"/>
      <c r="B19" s="634"/>
      <c r="C19" s="634"/>
      <c r="D19" s="634"/>
      <c r="E19" s="634"/>
      <c r="F19" s="634"/>
      <c r="G19" s="634"/>
      <c r="H19" s="634"/>
      <c r="J19" s="18"/>
    </row>
    <row r="20" spans="1:10" ht="31.5" customHeight="1">
      <c r="A20" s="632"/>
      <c r="B20" s="762"/>
      <c r="C20" s="762"/>
      <c r="D20" s="762"/>
      <c r="E20" s="762"/>
      <c r="F20" s="762"/>
      <c r="G20" s="762"/>
      <c r="H20" s="762"/>
      <c r="J20" s="18"/>
    </row>
    <row r="21" spans="1:10" ht="31.5" customHeight="1">
      <c r="A21" s="632"/>
      <c r="B21" s="762"/>
      <c r="C21" s="762"/>
      <c r="D21" s="762"/>
      <c r="E21" s="762"/>
      <c r="F21" s="762"/>
      <c r="G21" s="762"/>
      <c r="H21" s="762"/>
      <c r="J21" s="18"/>
    </row>
    <row r="22" spans="1:10" ht="31.5" customHeight="1">
      <c r="A22" s="632"/>
      <c r="B22" s="762"/>
      <c r="C22" s="762"/>
      <c r="D22" s="762"/>
      <c r="E22" s="762"/>
      <c r="F22" s="762"/>
      <c r="G22" s="762"/>
      <c r="H22" s="762"/>
      <c r="J22" s="18"/>
    </row>
    <row r="23" spans="1:13" ht="31.5" customHeight="1">
      <c r="A23" s="632"/>
      <c r="B23" s="762"/>
      <c r="C23" s="762"/>
      <c r="D23" s="762"/>
      <c r="E23" s="762"/>
      <c r="F23" s="762"/>
      <c r="G23" s="762"/>
      <c r="H23" s="762"/>
      <c r="M23" s="18"/>
    </row>
    <row r="24" spans="1:13" ht="31.5" customHeight="1">
      <c r="A24" s="168" t="s">
        <v>652</v>
      </c>
      <c r="B24" s="646">
        <f>F6</f>
        <v>0</v>
      </c>
      <c r="C24" s="647"/>
      <c r="D24" s="647"/>
      <c r="E24" s="169" t="s">
        <v>653</v>
      </c>
      <c r="F24" s="169"/>
      <c r="G24" s="170"/>
      <c r="H24" s="171"/>
      <c r="M24" s="18"/>
    </row>
    <row r="25" spans="1:8" s="83" customFormat="1" ht="19.5" customHeight="1">
      <c r="A25" s="648" t="s">
        <v>515</v>
      </c>
      <c r="B25" s="649"/>
      <c r="C25" s="649"/>
      <c r="D25" s="638" t="s">
        <v>598</v>
      </c>
      <c r="E25" s="650"/>
      <c r="F25" s="603"/>
      <c r="G25" s="638" t="s">
        <v>650</v>
      </c>
      <c r="H25" s="490"/>
    </row>
    <row r="26" spans="1:8" s="16" customFormat="1" ht="39.75" customHeight="1">
      <c r="A26" s="167" t="s">
        <v>516</v>
      </c>
      <c r="B26" s="480"/>
      <c r="C26" s="480"/>
      <c r="D26" s="636"/>
      <c r="E26" s="637"/>
      <c r="F26" s="599"/>
      <c r="G26" s="636"/>
      <c r="H26" s="639"/>
    </row>
    <row r="27" spans="1:8" s="24" customFormat="1" ht="39.75" customHeight="1">
      <c r="A27" s="167" t="s">
        <v>517</v>
      </c>
      <c r="B27" s="480"/>
      <c r="C27" s="480"/>
      <c r="D27" s="538"/>
      <c r="E27" s="539"/>
      <c r="F27" s="603"/>
      <c r="G27" s="640"/>
      <c r="H27" s="641"/>
    </row>
  </sheetData>
  <sheetProtection password="C611" sheet="1" formatCells="0" formatColumns="0" formatRows="0" insertColumns="0" insertRows="0" selectLockedCells="1"/>
  <protectedRanges>
    <protectedRange sqref="F3 A27 A19:G25" name="範圍1"/>
  </protectedRanges>
  <mergeCells count="44">
    <mergeCell ref="F2:G2"/>
    <mergeCell ref="D26:F27"/>
    <mergeCell ref="G26:H27"/>
    <mergeCell ref="E6:E7"/>
    <mergeCell ref="B27:C27"/>
    <mergeCell ref="A17:A23"/>
    <mergeCell ref="B24:D24"/>
    <mergeCell ref="A25:C25"/>
    <mergeCell ref="D25:F25"/>
    <mergeCell ref="G25:H25"/>
    <mergeCell ref="B26:C26"/>
    <mergeCell ref="A14:H14"/>
    <mergeCell ref="A15:D16"/>
    <mergeCell ref="E15:G16"/>
    <mergeCell ref="B17:H17"/>
    <mergeCell ref="B18:H18"/>
    <mergeCell ref="B19:H19"/>
    <mergeCell ref="B20:H20"/>
    <mergeCell ref="B21:H21"/>
    <mergeCell ref="B22:H22"/>
    <mergeCell ref="A8:H8"/>
    <mergeCell ref="C9:E9"/>
    <mergeCell ref="F9:G9"/>
    <mergeCell ref="D10:E10"/>
    <mergeCell ref="F10:G13"/>
    <mergeCell ref="H10:H13"/>
    <mergeCell ref="D11:E11"/>
    <mergeCell ref="D13:E13"/>
    <mergeCell ref="F3:G5"/>
    <mergeCell ref="H3:H5"/>
    <mergeCell ref="C5:D5"/>
    <mergeCell ref="C6:D7"/>
    <mergeCell ref="F6:G7"/>
    <mergeCell ref="H6:H7"/>
    <mergeCell ref="B23:H23"/>
    <mergeCell ref="A9:B9"/>
    <mergeCell ref="A6:A7"/>
    <mergeCell ref="B6:B7"/>
    <mergeCell ref="A1:C1"/>
    <mergeCell ref="D1:E1"/>
    <mergeCell ref="A3:A5"/>
    <mergeCell ref="B3:D4"/>
    <mergeCell ref="E3:E4"/>
    <mergeCell ref="D12:E12"/>
  </mergeCells>
  <printOptions horizontalCentered="1"/>
  <pageMargins left="0.07874015748031496" right="0.07874015748031496" top="0.7480314960629921" bottom="0.7480314960629921" header="0.31496062992125984" footer="0.31496062992125984"/>
  <pageSetup horizontalDpi="600" verticalDpi="600" orientation="portrait" paperSize="9" scale="97" r:id="rId3"/>
  <legacyDrawing r:id="rId2"/>
</worksheet>
</file>

<file path=xl/worksheets/sheet8.xml><?xml version="1.0" encoding="utf-8"?>
<worksheet xmlns="http://schemas.openxmlformats.org/spreadsheetml/2006/main" xmlns:r="http://schemas.openxmlformats.org/officeDocument/2006/relationships">
  <dimension ref="A1:T34"/>
  <sheetViews>
    <sheetView zoomScalePageLayoutView="0" workbookViewId="0" topLeftCell="A16">
      <selection activeCell="A25" sqref="A25:F26"/>
    </sheetView>
  </sheetViews>
  <sheetFormatPr defaultColWidth="9.00390625" defaultRowHeight="16.5"/>
  <cols>
    <col min="1" max="1" width="8.25390625" style="17" customWidth="1"/>
    <col min="2" max="2" width="18.25390625" style="17" customWidth="1"/>
    <col min="3" max="3" width="11.625" style="17" customWidth="1"/>
    <col min="4" max="4" width="2.625" style="17" customWidth="1"/>
    <col min="5" max="5" width="7.125" style="17" customWidth="1"/>
    <col min="6" max="6" width="9.375" style="17" customWidth="1"/>
    <col min="7" max="7" width="8.50390625" style="17" customWidth="1"/>
    <col min="8" max="8" width="12.25390625" style="17" customWidth="1"/>
    <col min="9" max="9" width="21.50390625" style="17" customWidth="1"/>
    <col min="10" max="11" width="3.125" style="17" customWidth="1"/>
    <col min="12" max="12" width="4.50390625" style="17" customWidth="1"/>
    <col min="13" max="13" width="3.125" style="17" customWidth="1"/>
    <col min="14" max="14" width="3.75390625" style="17" customWidth="1"/>
    <col min="15" max="15" width="9.00390625" style="17" customWidth="1"/>
    <col min="16" max="16" width="3.625" style="17" customWidth="1"/>
    <col min="17" max="17" width="3.50390625" style="17" customWidth="1"/>
    <col min="18" max="18" width="2.625" style="17" customWidth="1"/>
    <col min="19" max="16384" width="9.00390625" style="17" customWidth="1"/>
  </cols>
  <sheetData>
    <row r="1" spans="1:9" s="16" customFormat="1" ht="19.5" customHeight="1">
      <c r="A1" s="526" t="s">
        <v>612</v>
      </c>
      <c r="B1" s="527"/>
      <c r="C1" s="527"/>
      <c r="D1" s="527"/>
      <c r="E1" s="527"/>
      <c r="F1" s="81"/>
      <c r="G1" s="81"/>
      <c r="H1" s="15"/>
      <c r="I1" s="408" t="s">
        <v>1543</v>
      </c>
    </row>
    <row r="2" spans="1:19" ht="19.5" customHeight="1">
      <c r="A2" s="15" t="s">
        <v>613</v>
      </c>
      <c r="B2" s="81"/>
      <c r="C2" s="81"/>
      <c r="D2" s="81"/>
      <c r="E2" s="175"/>
      <c r="F2" s="82"/>
      <c r="G2" s="542" t="s">
        <v>1541</v>
      </c>
      <c r="H2" s="542"/>
      <c r="I2" s="410" t="s">
        <v>1542</v>
      </c>
      <c r="S2" s="18"/>
    </row>
    <row r="3" spans="1:9" s="19" customFormat="1" ht="15.75" customHeight="1">
      <c r="A3" s="528" t="s">
        <v>512</v>
      </c>
      <c r="B3" s="534" t="s">
        <v>778</v>
      </c>
      <c r="C3" s="535"/>
      <c r="D3" s="536"/>
      <c r="E3" s="537"/>
      <c r="F3" s="787" t="s">
        <v>932</v>
      </c>
      <c r="G3" s="788"/>
      <c r="H3" s="789"/>
      <c r="I3" s="498" t="s">
        <v>663</v>
      </c>
    </row>
    <row r="4" spans="1:17" s="19" customFormat="1" ht="15.75" customHeight="1">
      <c r="A4" s="529"/>
      <c r="B4" s="538"/>
      <c r="C4" s="539"/>
      <c r="D4" s="540"/>
      <c r="E4" s="541"/>
      <c r="F4" s="790"/>
      <c r="G4" s="791"/>
      <c r="H4" s="792"/>
      <c r="I4" s="499"/>
      <c r="Q4" s="20"/>
    </row>
    <row r="5" spans="1:17" s="19" customFormat="1" ht="15.75" customHeight="1">
      <c r="A5" s="530"/>
      <c r="B5" s="105" t="s">
        <v>776</v>
      </c>
      <c r="C5" s="531" t="s">
        <v>777</v>
      </c>
      <c r="D5" s="532"/>
      <c r="E5" s="533"/>
      <c r="F5" s="513" t="s">
        <v>664</v>
      </c>
      <c r="G5" s="514"/>
      <c r="H5" s="515"/>
      <c r="I5" s="500"/>
      <c r="Q5" s="21"/>
    </row>
    <row r="6" spans="1:17" ht="39.75" customHeight="1">
      <c r="A6" s="793"/>
      <c r="B6" s="797" t="str">
        <f>VLOOKUP(F3,'輸入區'!C:G,2,FALSE)</f>
        <v>各校經常門分支計畫</v>
      </c>
      <c r="C6" s="481" t="str">
        <f>VLOOKUP(F3,'輸入區'!C:G,3,FALSE)</f>
        <v>服務費用</v>
      </c>
      <c r="D6" s="783"/>
      <c r="E6" s="784"/>
      <c r="F6" s="517" t="str">
        <f>IF(VLOOKUP(F3,'輸入區'!C:G,4,FALSE)=0,"",VLOOKUP(F3,'輸入區'!C:G,4,FALSE))</f>
        <v>一般服務費</v>
      </c>
      <c r="G6" s="799"/>
      <c r="H6" s="800"/>
      <c r="I6" s="795">
        <f>H23</f>
        <v>12000</v>
      </c>
      <c r="Q6" s="22"/>
    </row>
    <row r="7" spans="1:9" ht="39.75" customHeight="1">
      <c r="A7" s="794"/>
      <c r="B7" s="798"/>
      <c r="C7" s="616"/>
      <c r="D7" s="785"/>
      <c r="E7" s="786"/>
      <c r="F7" s="517" t="str">
        <f>IF(VLOOKUP(F3,'輸入區'!C:G,5,FALSE)=0,"",VLOOKUP(F3,'輸入區'!C:G,5,FALSE))</f>
        <v>體育活動費</v>
      </c>
      <c r="G7" s="799"/>
      <c r="H7" s="800"/>
      <c r="I7" s="796"/>
    </row>
    <row r="8" spans="1:9" ht="3.75" customHeight="1">
      <c r="A8" s="544"/>
      <c r="B8" s="544"/>
      <c r="C8" s="544"/>
      <c r="D8" s="544"/>
      <c r="E8" s="544"/>
      <c r="F8" s="544"/>
      <c r="G8" s="544"/>
      <c r="H8" s="544"/>
      <c r="I8" s="544"/>
    </row>
    <row r="9" spans="1:15" s="19" customFormat="1" ht="18" customHeight="1">
      <c r="A9" s="496" t="s">
        <v>1568</v>
      </c>
      <c r="B9" s="497"/>
      <c r="C9" s="496" t="s">
        <v>1567</v>
      </c>
      <c r="D9" s="497"/>
      <c r="E9" s="497"/>
      <c r="F9" s="497"/>
      <c r="G9" s="496" t="s">
        <v>1566</v>
      </c>
      <c r="H9" s="497"/>
      <c r="I9" s="117" t="s">
        <v>1565</v>
      </c>
      <c r="O9" s="556"/>
    </row>
    <row r="10" spans="1:15" s="19" customFormat="1" ht="31.5" customHeight="1">
      <c r="A10" s="421" t="s">
        <v>1564</v>
      </c>
      <c r="B10" s="119"/>
      <c r="C10" s="121" t="s">
        <v>1563</v>
      </c>
      <c r="D10" s="493"/>
      <c r="E10" s="494"/>
      <c r="F10" s="495"/>
      <c r="G10" s="565"/>
      <c r="H10" s="565"/>
      <c r="I10" s="565"/>
      <c r="O10" s="556"/>
    </row>
    <row r="11" spans="1:9" s="19" customFormat="1" ht="34.5" customHeight="1">
      <c r="A11" s="122" t="s">
        <v>616</v>
      </c>
      <c r="B11" s="119"/>
      <c r="C11" s="420" t="s">
        <v>1562</v>
      </c>
      <c r="D11" s="493"/>
      <c r="E11" s="494"/>
      <c r="F11" s="495"/>
      <c r="G11" s="566"/>
      <c r="H11" s="566"/>
      <c r="I11" s="566"/>
    </row>
    <row r="12" spans="1:9" s="19" customFormat="1" ht="34.5" customHeight="1">
      <c r="A12" s="122" t="s">
        <v>617</v>
      </c>
      <c r="B12" s="119"/>
      <c r="C12" s="121" t="s">
        <v>1561</v>
      </c>
      <c r="D12" s="493"/>
      <c r="E12" s="494"/>
      <c r="F12" s="495"/>
      <c r="G12" s="566"/>
      <c r="H12" s="566"/>
      <c r="I12" s="566"/>
    </row>
    <row r="13" spans="1:9" s="19" customFormat="1" ht="31.5" customHeight="1">
      <c r="A13" s="122" t="s">
        <v>1560</v>
      </c>
      <c r="B13" s="119"/>
      <c r="C13" s="121" t="s">
        <v>1559</v>
      </c>
      <c r="D13" s="571" t="s">
        <v>1558</v>
      </c>
      <c r="E13" s="572"/>
      <c r="F13" s="573"/>
      <c r="G13" s="567"/>
      <c r="H13" s="567"/>
      <c r="I13" s="801"/>
    </row>
    <row r="14" spans="1:9" ht="20.25" customHeight="1">
      <c r="A14" s="559" t="s">
        <v>1557</v>
      </c>
      <c r="B14" s="559"/>
      <c r="C14" s="559"/>
      <c r="D14" s="559"/>
      <c r="E14" s="559"/>
      <c r="F14" s="559"/>
      <c r="G14" s="559"/>
      <c r="H14" s="559"/>
      <c r="I14" s="559"/>
    </row>
    <row r="15" spans="1:9" s="25" customFormat="1" ht="13.5" customHeight="1">
      <c r="A15" s="576" t="str">
        <f>'[1]輸入區'!E4</f>
        <v>臺南市立永仁高級中學</v>
      </c>
      <c r="B15" s="577"/>
      <c r="C15" s="577"/>
      <c r="D15" s="578"/>
      <c r="E15" s="578"/>
      <c r="F15" s="582" t="s">
        <v>1556</v>
      </c>
      <c r="G15" s="583"/>
      <c r="H15" s="584"/>
      <c r="I15" s="429" t="s">
        <v>1654</v>
      </c>
    </row>
    <row r="16" spans="1:20" ht="13.5" customHeight="1">
      <c r="A16" s="579"/>
      <c r="B16" s="580"/>
      <c r="C16" s="580"/>
      <c r="D16" s="581"/>
      <c r="E16" s="581"/>
      <c r="F16" s="585"/>
      <c r="G16" s="585"/>
      <c r="H16" s="586"/>
      <c r="I16" s="430" t="s">
        <v>1555</v>
      </c>
      <c r="T16" s="18"/>
    </row>
    <row r="17" spans="1:11" s="27" customFormat="1" ht="15.75" customHeight="1">
      <c r="A17" s="487" t="s">
        <v>779</v>
      </c>
      <c r="B17" s="563"/>
      <c r="C17" s="487" t="s">
        <v>601</v>
      </c>
      <c r="D17" s="488"/>
      <c r="E17" s="487" t="s">
        <v>602</v>
      </c>
      <c r="F17" s="487" t="s">
        <v>1554</v>
      </c>
      <c r="G17" s="493" t="s">
        <v>780</v>
      </c>
      <c r="H17" s="555"/>
      <c r="I17" s="557" t="s">
        <v>781</v>
      </c>
      <c r="J17" s="26"/>
      <c r="K17" s="26"/>
    </row>
    <row r="18" spans="1:11" s="27" customFormat="1" ht="15.75" customHeight="1">
      <c r="A18" s="489"/>
      <c r="B18" s="564"/>
      <c r="C18" s="489"/>
      <c r="D18" s="490"/>
      <c r="E18" s="489"/>
      <c r="F18" s="489"/>
      <c r="G18" s="105" t="s">
        <v>782</v>
      </c>
      <c r="H18" s="166" t="s">
        <v>783</v>
      </c>
      <c r="I18" s="558"/>
      <c r="J18" s="26"/>
      <c r="K18" s="26"/>
    </row>
    <row r="19" spans="1:11" ht="72.75" customHeight="1">
      <c r="A19" s="811" t="s">
        <v>1553</v>
      </c>
      <c r="B19" s="812"/>
      <c r="C19" s="777" t="s">
        <v>1552</v>
      </c>
      <c r="D19" s="778"/>
      <c r="E19" s="418" t="s">
        <v>1549</v>
      </c>
      <c r="F19" s="339">
        <v>15</v>
      </c>
      <c r="G19" s="339">
        <v>769</v>
      </c>
      <c r="H19" s="418">
        <f>F19*G19</f>
        <v>11535</v>
      </c>
      <c r="I19" s="419" t="s">
        <v>1551</v>
      </c>
      <c r="J19" s="22"/>
      <c r="K19" s="22"/>
    </row>
    <row r="20" spans="1:11" ht="56.25" customHeight="1">
      <c r="A20" s="811" t="s">
        <v>555</v>
      </c>
      <c r="B20" s="812"/>
      <c r="C20" s="777" t="s">
        <v>1550</v>
      </c>
      <c r="D20" s="778"/>
      <c r="E20" s="418" t="s">
        <v>1549</v>
      </c>
      <c r="F20" s="339">
        <v>15</v>
      </c>
      <c r="G20" s="339">
        <v>31</v>
      </c>
      <c r="H20" s="418">
        <f>F20*G20</f>
        <v>465</v>
      </c>
      <c r="I20" s="417"/>
      <c r="J20" s="22"/>
      <c r="K20" s="22"/>
    </row>
    <row r="21" spans="1:11" ht="24.75" customHeight="1">
      <c r="A21" s="802"/>
      <c r="B21" s="803"/>
      <c r="C21" s="779"/>
      <c r="D21" s="780"/>
      <c r="E21" s="415"/>
      <c r="F21" s="415"/>
      <c r="G21" s="415"/>
      <c r="H21" s="415">
        <f>ROUND(F21*G21,0)</f>
        <v>0</v>
      </c>
      <c r="I21" s="414"/>
      <c r="J21" s="22"/>
      <c r="K21" s="22"/>
    </row>
    <row r="22" spans="1:11" ht="24.75" customHeight="1">
      <c r="A22" s="802"/>
      <c r="B22" s="803"/>
      <c r="C22" s="779"/>
      <c r="D22" s="780"/>
      <c r="E22" s="415"/>
      <c r="F22" s="415"/>
      <c r="G22" s="415"/>
      <c r="H22" s="415">
        <f>ROUND(F22*G22,0)</f>
        <v>0</v>
      </c>
      <c r="I22" s="414"/>
      <c r="J22" s="22"/>
      <c r="K22" s="22"/>
    </row>
    <row r="23" spans="1:11" ht="24.75" customHeight="1">
      <c r="A23" s="809" t="s">
        <v>784</v>
      </c>
      <c r="B23" s="810"/>
      <c r="C23" s="779"/>
      <c r="D23" s="780"/>
      <c r="E23" s="416"/>
      <c r="F23" s="416"/>
      <c r="G23" s="416"/>
      <c r="H23" s="415">
        <f>SUM(H19:H22)</f>
        <v>12000</v>
      </c>
      <c r="I23" s="414"/>
      <c r="J23" s="22"/>
      <c r="K23" s="22"/>
    </row>
    <row r="24" spans="1:11" ht="24" customHeight="1">
      <c r="A24" s="781" t="s">
        <v>608</v>
      </c>
      <c r="B24" s="782"/>
      <c r="C24" s="782"/>
      <c r="D24" s="782"/>
      <c r="E24" s="782"/>
      <c r="F24" s="782"/>
      <c r="G24" s="505" t="s">
        <v>1527</v>
      </c>
      <c r="H24" s="506"/>
      <c r="I24" s="413"/>
      <c r="J24" s="22"/>
      <c r="K24" s="22"/>
    </row>
    <row r="25" spans="1:11" ht="24" customHeight="1">
      <c r="A25" s="548" t="s">
        <v>1655</v>
      </c>
      <c r="B25" s="806"/>
      <c r="C25" s="806"/>
      <c r="D25" s="806"/>
      <c r="E25" s="806"/>
      <c r="F25" s="806"/>
      <c r="G25" s="505" t="s">
        <v>1529</v>
      </c>
      <c r="H25" s="506"/>
      <c r="I25" s="412" t="s">
        <v>843</v>
      </c>
      <c r="J25" s="22"/>
      <c r="K25" s="22"/>
    </row>
    <row r="26" spans="1:11" s="24" customFormat="1" ht="24" customHeight="1">
      <c r="A26" s="807"/>
      <c r="B26" s="808"/>
      <c r="C26" s="808"/>
      <c r="D26" s="808"/>
      <c r="E26" s="808"/>
      <c r="F26" s="808"/>
      <c r="G26" s="813" t="s">
        <v>785</v>
      </c>
      <c r="H26" s="814"/>
      <c r="I26" s="411" t="s">
        <v>580</v>
      </c>
      <c r="J26" s="23"/>
      <c r="K26" s="23"/>
    </row>
    <row r="27" spans="1:9" s="24" customFormat="1" ht="19.5" customHeight="1">
      <c r="A27" s="493" t="s">
        <v>786</v>
      </c>
      <c r="B27" s="547"/>
      <c r="C27" s="493" t="s">
        <v>787</v>
      </c>
      <c r="D27" s="547"/>
      <c r="E27" s="547"/>
      <c r="F27" s="547"/>
      <c r="G27" s="554" t="s">
        <v>603</v>
      </c>
      <c r="H27" s="555"/>
      <c r="I27" s="106" t="s">
        <v>595</v>
      </c>
    </row>
    <row r="28" spans="1:9" s="16" customFormat="1" ht="13.5" customHeight="1">
      <c r="A28" s="574" t="s">
        <v>788</v>
      </c>
      <c r="B28" s="804"/>
      <c r="C28" s="396" t="s">
        <v>1524</v>
      </c>
      <c r="D28" s="397"/>
      <c r="E28" s="397"/>
      <c r="F28" s="398"/>
      <c r="G28" s="480"/>
      <c r="H28" s="480"/>
      <c r="I28" s="480"/>
    </row>
    <row r="29" spans="1:9" s="16" customFormat="1" ht="13.5" customHeight="1">
      <c r="A29" s="575"/>
      <c r="B29" s="805"/>
      <c r="C29" s="399" t="s">
        <v>1525</v>
      </c>
      <c r="D29" s="400"/>
      <c r="E29" s="400"/>
      <c r="F29" s="401"/>
      <c r="G29" s="480"/>
      <c r="H29" s="480"/>
      <c r="I29" s="480"/>
    </row>
    <row r="30" spans="1:9" s="16" customFormat="1" ht="13.5" customHeight="1">
      <c r="A30" s="575"/>
      <c r="B30" s="805"/>
      <c r="C30" s="399" t="s">
        <v>1526</v>
      </c>
      <c r="D30" s="402"/>
      <c r="E30" s="402"/>
      <c r="F30" s="403"/>
      <c r="G30" s="480"/>
      <c r="H30" s="480"/>
      <c r="I30" s="480"/>
    </row>
    <row r="31" spans="1:9" s="24" customFormat="1" ht="41.25" customHeight="1">
      <c r="A31" s="575"/>
      <c r="B31" s="805"/>
      <c r="C31" s="476" t="s">
        <v>1548</v>
      </c>
      <c r="D31" s="477"/>
      <c r="E31" s="477"/>
      <c r="F31" s="478"/>
      <c r="G31" s="480"/>
      <c r="H31" s="480"/>
      <c r="I31" s="480"/>
    </row>
    <row r="32" spans="1:9" s="24" customFormat="1" ht="39" customHeight="1">
      <c r="A32" s="479" t="s">
        <v>789</v>
      </c>
      <c r="B32" s="480"/>
      <c r="C32" s="473" t="s">
        <v>1531</v>
      </c>
      <c r="D32" s="474"/>
      <c r="E32" s="474"/>
      <c r="F32" s="475"/>
      <c r="G32" s="480"/>
      <c r="H32" s="480"/>
      <c r="I32" s="480"/>
    </row>
    <row r="33" spans="1:9" s="24" customFormat="1" ht="24.75" customHeight="1">
      <c r="A33" s="479"/>
      <c r="B33" s="480"/>
      <c r="C33" s="280" t="s">
        <v>869</v>
      </c>
      <c r="D33" s="480"/>
      <c r="E33" s="480"/>
      <c r="F33" s="480"/>
      <c r="G33" s="480"/>
      <c r="H33" s="480"/>
      <c r="I33" s="480"/>
    </row>
    <row r="34" spans="1:9" ht="24.75" customHeight="1">
      <c r="A34" s="479"/>
      <c r="B34" s="480"/>
      <c r="C34" s="280" t="s">
        <v>874</v>
      </c>
      <c r="D34" s="480"/>
      <c r="E34" s="480"/>
      <c r="F34" s="480"/>
      <c r="G34" s="480"/>
      <c r="H34" s="480"/>
      <c r="I34" s="480"/>
    </row>
  </sheetData>
  <sheetProtection password="C611" sheet="1" formatCells="0" formatColumns="0" formatRows="0" insertColumns="0" insertRows="0" selectLockedCells="1"/>
  <mergeCells count="63">
    <mergeCell ref="D13:F13"/>
    <mergeCell ref="A9:B9"/>
    <mergeCell ref="D12:F12"/>
    <mergeCell ref="A20:B20"/>
    <mergeCell ref="C20:D20"/>
    <mergeCell ref="G27:H27"/>
    <mergeCell ref="G26:H26"/>
    <mergeCell ref="C23:D23"/>
    <mergeCell ref="C27:F27"/>
    <mergeCell ref="A19:B19"/>
    <mergeCell ref="A21:B21"/>
    <mergeCell ref="A22:B22"/>
    <mergeCell ref="A28:A31"/>
    <mergeCell ref="B28:B31"/>
    <mergeCell ref="A27:B27"/>
    <mergeCell ref="A25:F26"/>
    <mergeCell ref="A23:B23"/>
    <mergeCell ref="C31:F31"/>
    <mergeCell ref="O9:O10"/>
    <mergeCell ref="I17:I18"/>
    <mergeCell ref="A14:I14"/>
    <mergeCell ref="G9:H9"/>
    <mergeCell ref="I10:I13"/>
    <mergeCell ref="G10:H13"/>
    <mergeCell ref="F15:H16"/>
    <mergeCell ref="F17:F18"/>
    <mergeCell ref="G17:H17"/>
    <mergeCell ref="E17:E18"/>
    <mergeCell ref="A17:B18"/>
    <mergeCell ref="I3:I5"/>
    <mergeCell ref="F3:H4"/>
    <mergeCell ref="F5:H5"/>
    <mergeCell ref="A6:A7"/>
    <mergeCell ref="A8:I8"/>
    <mergeCell ref="I6:I7"/>
    <mergeCell ref="B6:B7"/>
    <mergeCell ref="F7:H7"/>
    <mergeCell ref="F6:H6"/>
    <mergeCell ref="A1:C1"/>
    <mergeCell ref="D1:E1"/>
    <mergeCell ref="A3:A5"/>
    <mergeCell ref="C5:E5"/>
    <mergeCell ref="B3:E4"/>
    <mergeCell ref="D11:F11"/>
    <mergeCell ref="C9:F9"/>
    <mergeCell ref="D10:F10"/>
    <mergeCell ref="C6:E7"/>
    <mergeCell ref="G25:H25"/>
    <mergeCell ref="D34:F34"/>
    <mergeCell ref="A32:A34"/>
    <mergeCell ref="B32:B34"/>
    <mergeCell ref="G28:H34"/>
    <mergeCell ref="D33:F33"/>
    <mergeCell ref="I28:I34"/>
    <mergeCell ref="G2:H2"/>
    <mergeCell ref="C17:D18"/>
    <mergeCell ref="C19:D19"/>
    <mergeCell ref="C21:D21"/>
    <mergeCell ref="A15:E16"/>
    <mergeCell ref="C32:F32"/>
    <mergeCell ref="A24:F24"/>
    <mergeCell ref="C22:D22"/>
    <mergeCell ref="G24:H24"/>
  </mergeCells>
  <printOptions horizontalCentered="1"/>
  <pageMargins left="0.1968503937007874" right="0.15748031496062992" top="0.4330708661417323" bottom="0.03937007874015748" header="0.31496062992125984" footer="0.2362204724409449"/>
  <pageSetup horizontalDpi="600" verticalDpi="600" orientation="portrait" paperSize="9" scale="92" r:id="rId4"/>
  <drawing r:id="rId3"/>
  <legacyDrawing r:id="rId2"/>
</worksheet>
</file>

<file path=xl/worksheets/sheet9.xml><?xml version="1.0" encoding="utf-8"?>
<worksheet xmlns="http://schemas.openxmlformats.org/spreadsheetml/2006/main" xmlns:r="http://schemas.openxmlformats.org/officeDocument/2006/relationships">
  <dimension ref="B1:K31"/>
  <sheetViews>
    <sheetView zoomScalePageLayoutView="0" workbookViewId="0" topLeftCell="B7">
      <selection activeCell="K3" sqref="K3"/>
    </sheetView>
  </sheetViews>
  <sheetFormatPr defaultColWidth="9.00390625" defaultRowHeight="16.5"/>
  <cols>
    <col min="1" max="1" width="2.00390625" style="102" customWidth="1"/>
    <col min="2" max="2" width="10.50390625" style="102" customWidth="1"/>
    <col min="3" max="4" width="8.50390625" style="102" customWidth="1"/>
    <col min="5" max="5" width="10.25390625" style="102" customWidth="1"/>
    <col min="6" max="6" width="13.875" style="102" customWidth="1"/>
    <col min="7" max="7" width="6.125" style="102" customWidth="1"/>
    <col min="8" max="8" width="12.50390625" style="102" customWidth="1"/>
    <col min="9" max="9" width="10.625" style="102" customWidth="1"/>
    <col min="10" max="10" width="14.625" style="102" customWidth="1"/>
    <col min="11" max="11" width="9.50390625" style="102" customWidth="1"/>
    <col min="12" max="16384" width="9.00390625" style="102" customWidth="1"/>
  </cols>
  <sheetData>
    <row r="1" spans="2:11" ht="30" customHeight="1">
      <c r="B1" s="836" t="s">
        <v>844</v>
      </c>
      <c r="C1" s="837"/>
      <c r="D1" s="837"/>
      <c r="E1" s="837"/>
      <c r="F1" s="837"/>
      <c r="G1" s="837"/>
      <c r="H1" s="838"/>
      <c r="I1" s="838"/>
      <c r="J1" s="838"/>
      <c r="K1" s="838"/>
    </row>
    <row r="2" spans="2:11" ht="30" customHeight="1">
      <c r="B2" s="108"/>
      <c r="C2" s="109"/>
      <c r="D2" s="847" t="s">
        <v>591</v>
      </c>
      <c r="E2" s="848"/>
      <c r="F2" s="848"/>
      <c r="G2" s="848"/>
      <c r="H2" s="848"/>
      <c r="I2" s="848"/>
      <c r="J2" s="110"/>
      <c r="K2" s="110"/>
    </row>
    <row r="3" spans="2:11" ht="19.5" customHeight="1">
      <c r="B3" s="839" t="s">
        <v>592</v>
      </c>
      <c r="C3" s="840"/>
      <c r="D3" s="845"/>
      <c r="E3" s="846"/>
      <c r="F3" s="846"/>
      <c r="G3" s="111"/>
      <c r="H3" s="112"/>
      <c r="I3" s="843" t="s">
        <v>594</v>
      </c>
      <c r="J3" s="844"/>
      <c r="K3" s="319" t="s">
        <v>1482</v>
      </c>
    </row>
    <row r="4" spans="2:11" ht="19.5" customHeight="1">
      <c r="B4" s="841" t="s">
        <v>588</v>
      </c>
      <c r="C4" s="842"/>
      <c r="D4" s="842"/>
      <c r="E4" s="107"/>
      <c r="F4" s="107"/>
      <c r="G4" s="111"/>
      <c r="H4" s="114"/>
      <c r="I4" s="114" t="s">
        <v>589</v>
      </c>
      <c r="J4" s="320"/>
      <c r="K4" s="113" t="s">
        <v>590</v>
      </c>
    </row>
    <row r="5" spans="2:11" ht="24.75" customHeight="1">
      <c r="B5" s="827" t="s">
        <v>587</v>
      </c>
      <c r="C5" s="827"/>
      <c r="D5" s="827" t="s">
        <v>600</v>
      </c>
      <c r="E5" s="828"/>
      <c r="F5" s="118">
        <f>'輸入區'!E5</f>
        <v>106</v>
      </c>
      <c r="G5" s="827" t="s">
        <v>573</v>
      </c>
      <c r="H5" s="827"/>
      <c r="I5" s="829" t="s">
        <v>593</v>
      </c>
      <c r="J5" s="830"/>
      <c r="K5" s="830"/>
    </row>
    <row r="6" spans="2:11" ht="24.75" customHeight="1">
      <c r="B6" s="828"/>
      <c r="C6" s="828"/>
      <c r="D6" s="829" t="s">
        <v>572</v>
      </c>
      <c r="E6" s="829"/>
      <c r="F6" s="829"/>
      <c r="G6" s="830"/>
      <c r="H6" s="830"/>
      <c r="I6" s="830"/>
      <c r="J6" s="830"/>
      <c r="K6" s="830"/>
    </row>
    <row r="7" spans="2:11" ht="29.25" customHeight="1">
      <c r="B7" s="827" t="s">
        <v>599</v>
      </c>
      <c r="C7" s="827"/>
      <c r="D7" s="832" t="str">
        <f>VLOOKUP(K3,'輸入區'!C:G,2,FALSE)</f>
        <v>各校經常門分支計畫</v>
      </c>
      <c r="E7" s="833"/>
      <c r="F7" s="833"/>
      <c r="G7" s="831">
        <v>105175</v>
      </c>
      <c r="H7" s="831"/>
      <c r="I7" s="852" t="s">
        <v>873</v>
      </c>
      <c r="J7" s="853"/>
      <c r="K7" s="853"/>
    </row>
    <row r="8" spans="2:11" ht="31.5" customHeight="1">
      <c r="B8" s="828"/>
      <c r="C8" s="828"/>
      <c r="D8" s="834" t="str">
        <f>VLOOKUP(K3,'輸入區'!C:G,3,FALSE)</f>
        <v>服務費用</v>
      </c>
      <c r="E8" s="835"/>
      <c r="F8" s="835"/>
      <c r="G8" s="831"/>
      <c r="H8" s="831"/>
      <c r="I8" s="853"/>
      <c r="J8" s="853"/>
      <c r="K8" s="853"/>
    </row>
    <row r="9" spans="2:11" ht="31.5" customHeight="1">
      <c r="B9" s="828"/>
      <c r="C9" s="828"/>
      <c r="D9" s="850" t="str">
        <f>VLOOKUP(K3,'輸入區'!C:G,4,FALSE)</f>
        <v>一般服務費</v>
      </c>
      <c r="E9" s="851"/>
      <c r="F9" s="851"/>
      <c r="G9" s="831"/>
      <c r="H9" s="831"/>
      <c r="I9" s="853"/>
      <c r="J9" s="853"/>
      <c r="K9" s="853"/>
    </row>
    <row r="10" spans="2:11" ht="32.25" customHeight="1">
      <c r="B10" s="828"/>
      <c r="C10" s="828"/>
      <c r="D10" s="850" t="str">
        <f>VLOOKUP(K3,'輸入區'!C:G,5,FALSE)</f>
        <v>計時與計件人員酬金</v>
      </c>
      <c r="E10" s="851"/>
      <c r="F10" s="851"/>
      <c r="G10" s="831"/>
      <c r="H10" s="831"/>
      <c r="I10" s="853"/>
      <c r="J10" s="853"/>
      <c r="K10" s="853"/>
    </row>
    <row r="11" spans="2:11" ht="4.5" customHeight="1">
      <c r="B11" s="595"/>
      <c r="C11" s="849"/>
      <c r="D11" s="849"/>
      <c r="E11" s="849"/>
      <c r="F11" s="849"/>
      <c r="G11" s="849"/>
      <c r="H11" s="849"/>
      <c r="I11" s="849"/>
      <c r="J11" s="849"/>
      <c r="K11" s="849"/>
    </row>
    <row r="12" spans="2:11" ht="24.75" customHeight="1">
      <c r="B12" s="854" t="s">
        <v>582</v>
      </c>
      <c r="C12" s="855"/>
      <c r="D12" s="855"/>
      <c r="E12" s="854" t="s">
        <v>1538</v>
      </c>
      <c r="F12" s="855"/>
      <c r="G12" s="855"/>
      <c r="H12" s="854" t="s">
        <v>586</v>
      </c>
      <c r="I12" s="854"/>
      <c r="J12" s="854" t="s">
        <v>585</v>
      </c>
      <c r="K12" s="854"/>
    </row>
    <row r="13" spans="2:11" ht="39.75" customHeight="1">
      <c r="B13" s="407" t="s">
        <v>1523</v>
      </c>
      <c r="C13" s="821"/>
      <c r="D13" s="822"/>
      <c r="E13" s="121" t="s">
        <v>1519</v>
      </c>
      <c r="F13" s="821"/>
      <c r="G13" s="822"/>
      <c r="H13" s="480"/>
      <c r="I13" s="826"/>
      <c r="J13" s="825"/>
      <c r="K13" s="622"/>
    </row>
    <row r="14" spans="2:11" ht="39.75" customHeight="1">
      <c r="B14" s="182" t="s">
        <v>609</v>
      </c>
      <c r="C14" s="821"/>
      <c r="D14" s="822"/>
      <c r="E14" s="122" t="s">
        <v>584</v>
      </c>
      <c r="F14" s="821"/>
      <c r="G14" s="822"/>
      <c r="H14" s="826"/>
      <c r="I14" s="826"/>
      <c r="J14" s="622"/>
      <c r="K14" s="622"/>
    </row>
    <row r="15" spans="2:11" ht="39.75" customHeight="1">
      <c r="B15" s="182" t="s">
        <v>581</v>
      </c>
      <c r="C15" s="821"/>
      <c r="D15" s="822"/>
      <c r="E15" s="198" t="s">
        <v>872</v>
      </c>
      <c r="F15" s="821"/>
      <c r="G15" s="822"/>
      <c r="H15" s="826"/>
      <c r="I15" s="826"/>
      <c r="J15" s="622"/>
      <c r="K15" s="622"/>
    </row>
    <row r="16" spans="2:11" ht="49.5" customHeight="1">
      <c r="B16" s="182" t="s">
        <v>583</v>
      </c>
      <c r="C16" s="821"/>
      <c r="D16" s="822"/>
      <c r="E16" s="121" t="s">
        <v>1539</v>
      </c>
      <c r="F16" s="821"/>
      <c r="G16" s="822"/>
      <c r="H16" s="826"/>
      <c r="I16" s="826"/>
      <c r="J16" s="622"/>
      <c r="K16" s="622"/>
    </row>
    <row r="17" spans="2:11" ht="24.75" customHeight="1">
      <c r="B17" s="823" t="s">
        <v>610</v>
      </c>
      <c r="C17" s="824"/>
      <c r="D17" s="824"/>
      <c r="E17" s="824"/>
      <c r="F17" s="824"/>
      <c r="G17" s="824"/>
      <c r="H17" s="824"/>
      <c r="I17" s="824"/>
      <c r="J17" s="824"/>
      <c r="K17" s="824"/>
    </row>
    <row r="18" spans="2:11" ht="24.75" customHeight="1">
      <c r="B18" s="173" t="s">
        <v>654</v>
      </c>
      <c r="C18" s="172"/>
      <c r="D18" s="172"/>
      <c r="E18" s="172"/>
      <c r="F18" s="172"/>
      <c r="G18" s="172"/>
      <c r="H18" s="172"/>
      <c r="I18" s="172"/>
      <c r="J18" s="172"/>
      <c r="K18" s="172"/>
    </row>
    <row r="19" spans="2:11" ht="24.75" customHeight="1">
      <c r="B19" s="815" t="s">
        <v>655</v>
      </c>
      <c r="C19" s="815"/>
      <c r="D19" s="815"/>
      <c r="E19" s="815"/>
      <c r="F19" s="815"/>
      <c r="G19" s="815"/>
      <c r="H19" s="815"/>
      <c r="I19" s="815"/>
      <c r="J19" s="815"/>
      <c r="K19" s="815"/>
    </row>
    <row r="20" spans="2:11" ht="24.75" customHeight="1">
      <c r="B20" s="816" t="s">
        <v>657</v>
      </c>
      <c r="C20" s="816"/>
      <c r="D20" s="816"/>
      <c r="E20" s="816"/>
      <c r="F20" s="816"/>
      <c r="G20" s="816"/>
      <c r="H20" s="816"/>
      <c r="I20" s="816"/>
      <c r="J20" s="816"/>
      <c r="K20" s="816"/>
    </row>
    <row r="21" spans="2:11" ht="24.75" customHeight="1">
      <c r="B21" s="819"/>
      <c r="C21" s="819"/>
      <c r="D21" s="819"/>
      <c r="E21" s="819"/>
      <c r="F21" s="819"/>
      <c r="G21" s="819"/>
      <c r="H21" s="819"/>
      <c r="I21" s="819"/>
      <c r="J21" s="819"/>
      <c r="K21" s="819"/>
    </row>
    <row r="22" spans="2:11" ht="24.75" customHeight="1">
      <c r="B22" s="815" t="s">
        <v>658</v>
      </c>
      <c r="C22" s="815"/>
      <c r="D22" s="815"/>
      <c r="E22" s="815"/>
      <c r="F22" s="815"/>
      <c r="G22" s="815"/>
      <c r="H22" s="815"/>
      <c r="I22" s="815"/>
      <c r="J22" s="815"/>
      <c r="K22" s="815"/>
    </row>
    <row r="23" spans="2:11" ht="24.75" customHeight="1">
      <c r="B23" s="816" t="s">
        <v>659</v>
      </c>
      <c r="C23" s="816"/>
      <c r="D23" s="816"/>
      <c r="E23" s="816"/>
      <c r="F23" s="816"/>
      <c r="G23" s="816"/>
      <c r="H23" s="816"/>
      <c r="I23" s="816"/>
      <c r="J23" s="816"/>
      <c r="K23" s="816"/>
    </row>
    <row r="24" spans="2:11" ht="24.75" customHeight="1">
      <c r="B24" s="818"/>
      <c r="C24" s="818"/>
      <c r="D24" s="818"/>
      <c r="E24" s="818"/>
      <c r="F24" s="818"/>
      <c r="G24" s="818"/>
      <c r="H24" s="818"/>
      <c r="I24" s="818"/>
      <c r="J24" s="818"/>
      <c r="K24" s="818"/>
    </row>
    <row r="25" spans="2:11" ht="24.75" customHeight="1">
      <c r="B25" s="816" t="s">
        <v>611</v>
      </c>
      <c r="C25" s="816"/>
      <c r="D25" s="816"/>
      <c r="E25" s="816"/>
      <c r="F25" s="816"/>
      <c r="G25" s="816"/>
      <c r="H25" s="816"/>
      <c r="I25" s="816"/>
      <c r="J25" s="816"/>
      <c r="K25" s="816"/>
    </row>
    <row r="26" spans="2:11" ht="24.75" customHeight="1">
      <c r="B26" s="820"/>
      <c r="C26" s="820"/>
      <c r="D26" s="820"/>
      <c r="E26" s="820"/>
      <c r="F26" s="820"/>
      <c r="G26" s="820"/>
      <c r="H26" s="820"/>
      <c r="I26" s="820"/>
      <c r="J26" s="820"/>
      <c r="K26" s="820"/>
    </row>
    <row r="27" spans="2:11" ht="24.75" customHeight="1">
      <c r="B27" s="815" t="s">
        <v>660</v>
      </c>
      <c r="C27" s="815"/>
      <c r="D27" s="815"/>
      <c r="E27" s="815"/>
      <c r="F27" s="815"/>
      <c r="G27" s="815"/>
      <c r="H27" s="815"/>
      <c r="I27" s="815"/>
      <c r="J27" s="815"/>
      <c r="K27" s="815"/>
    </row>
    <row r="28" spans="2:11" ht="24.75" customHeight="1">
      <c r="B28" s="816" t="s">
        <v>661</v>
      </c>
      <c r="C28" s="816"/>
      <c r="D28" s="816"/>
      <c r="E28" s="816"/>
      <c r="F28" s="816"/>
      <c r="G28" s="816"/>
      <c r="H28" s="816"/>
      <c r="I28" s="816"/>
      <c r="J28" s="816"/>
      <c r="K28" s="816"/>
    </row>
    <row r="29" spans="2:11" ht="15.75">
      <c r="B29" s="817"/>
      <c r="C29" s="817"/>
      <c r="D29" s="817"/>
      <c r="E29" s="817"/>
      <c r="F29" s="817"/>
      <c r="G29" s="817"/>
      <c r="H29" s="817"/>
      <c r="I29" s="817"/>
      <c r="J29" s="817"/>
      <c r="K29" s="817"/>
    </row>
    <row r="30" spans="2:11" ht="19.5">
      <c r="B30" s="172"/>
      <c r="C30" s="172"/>
      <c r="D30" s="172"/>
      <c r="E30" s="172"/>
      <c r="F30" s="172"/>
      <c r="G30" s="172"/>
      <c r="H30" s="172"/>
      <c r="I30" s="172"/>
      <c r="J30" s="172"/>
      <c r="K30" s="172"/>
    </row>
    <row r="31" spans="2:11" ht="19.5">
      <c r="B31" s="172"/>
      <c r="C31" s="172"/>
      <c r="D31" s="172"/>
      <c r="E31" s="172"/>
      <c r="F31" s="172"/>
      <c r="G31" s="172"/>
      <c r="H31" s="172"/>
      <c r="I31" s="172"/>
      <c r="J31" s="172"/>
      <c r="K31" s="172"/>
    </row>
  </sheetData>
  <sheetProtection password="C611" sheet="1" formatCells="0" formatColumns="0" formatRows="0" insertColumns="0" insertRows="0" selectLockedCells="1"/>
  <mergeCells count="41">
    <mergeCell ref="B11:K11"/>
    <mergeCell ref="C13:D13"/>
    <mergeCell ref="B7:C10"/>
    <mergeCell ref="D10:F10"/>
    <mergeCell ref="I7:K10"/>
    <mergeCell ref="J12:K12"/>
    <mergeCell ref="H12:I12"/>
    <mergeCell ref="B12:D12"/>
    <mergeCell ref="D9:F9"/>
    <mergeCell ref="E12:G12"/>
    <mergeCell ref="B1:K1"/>
    <mergeCell ref="B3:C3"/>
    <mergeCell ref="B4:D4"/>
    <mergeCell ref="I3:J3"/>
    <mergeCell ref="D3:F3"/>
    <mergeCell ref="D2:I2"/>
    <mergeCell ref="B5:C6"/>
    <mergeCell ref="D6:F6"/>
    <mergeCell ref="G5:H6"/>
    <mergeCell ref="I5:K6"/>
    <mergeCell ref="D5:E5"/>
    <mergeCell ref="G7:H10"/>
    <mergeCell ref="D7:F7"/>
    <mergeCell ref="D8:F8"/>
    <mergeCell ref="F16:G16"/>
    <mergeCell ref="F13:G13"/>
    <mergeCell ref="B17:K17"/>
    <mergeCell ref="C16:D16"/>
    <mergeCell ref="J13:K16"/>
    <mergeCell ref="F14:G14"/>
    <mergeCell ref="F15:G15"/>
    <mergeCell ref="H13:I16"/>
    <mergeCell ref="C15:D15"/>
    <mergeCell ref="C14:D14"/>
    <mergeCell ref="B19:K19"/>
    <mergeCell ref="B28:K29"/>
    <mergeCell ref="B27:K27"/>
    <mergeCell ref="B22:K22"/>
    <mergeCell ref="B23:K24"/>
    <mergeCell ref="B20:K21"/>
    <mergeCell ref="B25:K26"/>
  </mergeCells>
  <printOptions/>
  <pageMargins left="0.4" right="0.22" top="0.77" bottom="1" header="0.5" footer="0.5"/>
  <pageSetup horizontalDpi="180" verticalDpi="18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user05</cp:lastModifiedBy>
  <cp:lastPrinted>2018-09-05T07:37:23Z</cp:lastPrinted>
  <dcterms:created xsi:type="dcterms:W3CDTF">2004-11-01T07:43:18Z</dcterms:created>
  <dcterms:modified xsi:type="dcterms:W3CDTF">2018-09-17T05:37:47Z</dcterms:modified>
  <cp:category/>
  <cp:version/>
  <cp:contentType/>
  <cp:contentStatus/>
</cp:coreProperties>
</file>